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85" windowWidth="14940" windowHeight="7875" activeTab="0"/>
  </bookViews>
  <sheets>
    <sheet name="с ТБО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GBTSM.XLS">#REF!</definedName>
    <definedName name="аэ">#REF!</definedName>
    <definedName name="бф">#REF!</definedName>
    <definedName name="вс">#REF!</definedName>
    <definedName name="втот">#REF!</definedName>
    <definedName name="данные">'[1]Объемы'!#REF!</definedName>
    <definedName name="двор">'[3]нраб'!$B$86:$F$89</definedName>
    <definedName name="двот">'[3]тарифы'!$B$40:$E$40</definedName>
    <definedName name="до">#REF!</definedName>
    <definedName name="дот">#REF!</definedName>
    <definedName name="етс1">#REF!</definedName>
    <definedName name="_xlnm.Print_Titles" localSheetId="0">'с ТБО'!$4:$6</definedName>
    <definedName name="закл">'[7]етс'!$A$12:$B$31</definedName>
    <definedName name="защ">'[3]нраб'!$A$67:$G$85</definedName>
    <definedName name="зога">'[1]база'!#REF!</definedName>
    <definedName name="инд">'[3]инд-вода'!$B$2:$O$22</definedName>
    <definedName name="ип">#REF!</definedName>
    <definedName name="ккв">#REF!</definedName>
    <definedName name="ккл">#REF!</definedName>
    <definedName name="ккп">#REF!</definedName>
    <definedName name="ккс">'[3]тарифы'!$B$127:$E$131</definedName>
    <definedName name="кпсв">#REF!</definedName>
    <definedName name="кс">#REF!</definedName>
    <definedName name="мбп">'[3]нраб'!$A$42:$G$63</definedName>
    <definedName name="мет">#REF!</definedName>
    <definedName name="нвс">#REF!</definedName>
    <definedName name="нс">#REF!</definedName>
    <definedName name="нсв">#REF!</definedName>
    <definedName name="нск">#REF!</definedName>
    <definedName name="_xlnm.Print_Area" localSheetId="0">'с ТБО'!$A$1:$AL$98</definedName>
    <definedName name="обо">#REF!</definedName>
    <definedName name="общ">#REF!</definedName>
    <definedName name="окнс">#REF!</definedName>
    <definedName name="ооск">#REF!</definedName>
    <definedName name="опер">#REF!</definedName>
    <definedName name="опСет">#REF!</definedName>
    <definedName name="орз">#REF!</definedName>
    <definedName name="орм">'[3]тарифы'!$B$133:$E$139</definedName>
    <definedName name="орпа">#REF!</definedName>
    <definedName name="орэ">#REF!</definedName>
    <definedName name="от">'[5]отоп'!#REF!</definedName>
    <definedName name="отоп">'[5]отоп'!#REF!</definedName>
    <definedName name="оэкс">#REF!</definedName>
    <definedName name="пв">#REF!</definedName>
    <definedName name="песк">#REF!</definedName>
    <definedName name="подз">#REF!</definedName>
    <definedName name="подс">#REF!</definedName>
    <definedName name="подсК">#REF!</definedName>
    <definedName name="пот">#REF!</definedName>
    <definedName name="при">#REF!</definedName>
    <definedName name="прог">#REF!</definedName>
    <definedName name="пф">#REF!</definedName>
    <definedName name="р">#REF!</definedName>
    <definedName name="раб">'[3]Парам (2)'!$B$5:$P$83</definedName>
    <definedName name="сго">#REF!</definedName>
    <definedName name="со">#REF!</definedName>
    <definedName name="спец">'[3]нраб'!$A$4:$G$38</definedName>
    <definedName name="спис">#REF!</definedName>
    <definedName name="ств">#REF!</definedName>
    <definedName name="та">'[1]Нормативы'!#REF!</definedName>
    <definedName name="табл">'[1]Нормативы'!#REF!</definedName>
    <definedName name="тем">'[4]от'!$B$4:$M$29</definedName>
    <definedName name="уф">#REF!</definedName>
    <definedName name="уфк">#REF!</definedName>
    <definedName name="уч">#REF!</definedName>
    <definedName name="фин">#REF!</definedName>
    <definedName name="хзв">#REF!</definedName>
    <definedName name="хл">#REF!</definedName>
    <definedName name="эксп">#REF!</definedName>
  </definedNames>
  <calcPr fullCalcOnLoad="1"/>
</workbook>
</file>

<file path=xl/comments1.xml><?xml version="1.0" encoding="utf-8"?>
<comments xmlns="http://schemas.openxmlformats.org/spreadsheetml/2006/main">
  <authors>
    <author>Дингес</author>
  </authors>
  <commentList>
    <comment ref="AJ13" authorId="0">
      <text>
        <r>
          <rPr>
            <b/>
            <sz val="8"/>
            <rFont val="Tahoma"/>
            <family val="0"/>
          </rPr>
          <t>Дингес:</t>
        </r>
        <r>
          <rPr>
            <sz val="8"/>
            <rFont val="Tahoma"/>
            <family val="0"/>
          </rPr>
          <t xml:space="preserve">
нормативы от площади у отопления, а вода от кол-ва квартир</t>
        </r>
      </text>
    </comment>
  </commentList>
</comments>
</file>

<file path=xl/sharedStrings.xml><?xml version="1.0" encoding="utf-8"?>
<sst xmlns="http://schemas.openxmlformats.org/spreadsheetml/2006/main" count="173" uniqueCount="74">
  <si>
    <t xml:space="preserve">Приложение №1 </t>
  </si>
  <si>
    <t>Средневзвешенные значения:</t>
  </si>
  <si>
    <t>к письму от ________2010г. №___</t>
  </si>
  <si>
    <t>№ п/п</t>
  </si>
  <si>
    <t>Адрес здания</t>
  </si>
  <si>
    <t>Общая площадь жилого помещения</t>
  </si>
  <si>
    <t>Стоимость содержания и текущего ремонта общего имущества жилого дома (на 1м2)</t>
  </si>
  <si>
    <t>Необходимая валовая выручка по содержанию и ремонту нежилых помещений (на 1м2)</t>
  </si>
  <si>
    <t>Необходимая валовая выручка по содержанию и ремонту жилых помещений (на 1м2)</t>
  </si>
  <si>
    <t>в том числе</t>
  </si>
  <si>
    <t>в т.ч. затраты на оплату услуг и работ по управлению в расчете на 1 м2 площади жилых помещений</t>
  </si>
  <si>
    <t>Необходимый объём годовых затрат</t>
  </si>
  <si>
    <t>Затраты на текущий ремонт строительных конструкций общего имущества в многоквартирных домах</t>
  </si>
  <si>
    <t>Затраты на текущий ремонт инженерного оборудования общего имущества в многоквартирных домах</t>
  </si>
  <si>
    <t>Затраты на санитарное содержание общего имущества в многокварти-рном доме</t>
  </si>
  <si>
    <t>Общеэксплуатационные расходы</t>
  </si>
  <si>
    <t>Статус дома</t>
  </si>
  <si>
    <t>Кол-во жильцов</t>
  </si>
  <si>
    <t>Тип дома</t>
  </si>
  <si>
    <t>ЧИСЛЕННОСТЬ РАБОЧЕГО ПЕРСОНАЛА</t>
  </si>
  <si>
    <t>2.1. Общее руководство подрядчика</t>
  </si>
  <si>
    <t>2.2.1. Производственно-технич. структурн.подразд.</t>
  </si>
  <si>
    <t>2.2.2. Линейные структурные подразделения</t>
  </si>
  <si>
    <t>прибыль, %</t>
  </si>
  <si>
    <t>1.2. Затраты на текущий ремонт инженерного оборудования общего имущества в многоквартирных домах</t>
  </si>
  <si>
    <t>Затраты на содержание и ремонт внутридомового инженерного оборудования жилых зданий</t>
  </si>
  <si>
    <t>Лестницы</t>
  </si>
  <si>
    <t>Мусоропровод</t>
  </si>
  <si>
    <t>ТБО</t>
  </si>
  <si>
    <t>ЖБО</t>
  </si>
  <si>
    <t>Лифт (с диспетч.)</t>
  </si>
  <si>
    <t>Всего</t>
  </si>
  <si>
    <t xml:space="preserve">в т.ч. затраты на оплату услуг и работ по управлению </t>
  </si>
  <si>
    <t>Управление на 1 м2</t>
  </si>
  <si>
    <t>без учета ТБО, ЖБО</t>
  </si>
  <si>
    <t>оплата труда рабочих (тек. ремонт)</t>
  </si>
  <si>
    <t>оплата труда рабочих АДС</t>
  </si>
  <si>
    <t>материалы</t>
  </si>
  <si>
    <t>прочие прямые расходы</t>
  </si>
  <si>
    <t>холодное водоснабжение и канализация</t>
  </si>
  <si>
    <t xml:space="preserve">отопление </t>
  </si>
  <si>
    <t>горячее водоснаб-жение</t>
  </si>
  <si>
    <t>электроснаб-жение</t>
  </si>
  <si>
    <t>тыс.м2</t>
  </si>
  <si>
    <t>руб./м2</t>
  </si>
  <si>
    <t>руб.</t>
  </si>
  <si>
    <t>тыс.руб.</t>
  </si>
  <si>
    <t>Зерюнова д.6</t>
  </si>
  <si>
    <t/>
  </si>
  <si>
    <t>ж/д</t>
  </si>
  <si>
    <t>Кирпич</t>
  </si>
  <si>
    <t>Зерюнова д.16</t>
  </si>
  <si>
    <t>Зерюнова д.18</t>
  </si>
  <si>
    <t>Савина д.2</t>
  </si>
  <si>
    <t>Строителей д.39</t>
  </si>
  <si>
    <t>Панель</t>
  </si>
  <si>
    <t>Ленина д.79</t>
  </si>
  <si>
    <t>Тиманская д.4</t>
  </si>
  <si>
    <t>Тиманская д.13</t>
  </si>
  <si>
    <t>Советская д.6</t>
  </si>
  <si>
    <t>Тиманская д.1</t>
  </si>
  <si>
    <t>Тиманская д.10</t>
  </si>
  <si>
    <t>Тиманская д.11</t>
  </si>
  <si>
    <t>Ленина д.37_5</t>
  </si>
  <si>
    <t>Набережная Газовиков д.4_2</t>
  </si>
  <si>
    <t>Примечание:</t>
  </si>
  <si>
    <t>Примечание: 1.В расчете учтена минимальная тарифная ставка рабочего 1 разряда в размере 4 040,0 рублей (3232*1,25=4040,0 руб.) , где 3 232,0 рублей - минимальная тарифная ставка рабочего 1 разряда на 2010 год, в соответствии с ОТС по организациям жилищно-</t>
  </si>
  <si>
    <t>2. Для рабочих I разряда производиться доплата до минимального размера оплаты труда 4 330,00руб. (в месяц) в соответствие с Федеральным законом от 24.06.2008 №91-ФЗ.</t>
  </si>
  <si>
    <t>Руководитель предприятия</t>
  </si>
  <si>
    <t>А.И. Очеретенко</t>
  </si>
  <si>
    <t>Главный специалист</t>
  </si>
  <si>
    <t>Дингес М.В.</t>
  </si>
  <si>
    <t>Согласовано представителем Заказчика:</t>
  </si>
  <si>
    <t xml:space="preserve">Сводная информация годовых затрат по расчетной стоимости содержания и ремонта общего имущества многоквартирных жилых домов, находящихся в управлении ООО "Ухтинская УК"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</si>
</sst>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d_._-;\-* #,##0.00\ _d_._-;_-* &quot;-&quot;??\ _d_._-;_-@_-"/>
    <numFmt numFmtId="165" formatCode="0.000"/>
    <numFmt numFmtId="166" formatCode="0.0"/>
    <numFmt numFmtId="167" formatCode="0.0%"/>
    <numFmt numFmtId="168" formatCode="#,##0.000"/>
    <numFmt numFmtId="169" formatCode="#,##0.0"/>
    <numFmt numFmtId="170" formatCode="0.0000"/>
    <numFmt numFmtId="171" formatCode="#,##0.0000"/>
    <numFmt numFmtId="172" formatCode="0.00000"/>
    <numFmt numFmtId="173" formatCode="_-* #,##0.000_р_._-;\-* #,##0.000_р_._-;_-* &quot;-&quot;???_р_._-;_-@_-"/>
    <numFmt numFmtId="174" formatCode="_-* #,##0.00_р_._-;\-* #,##0.00_р_._-;_-* &quot;-&quot;???_р_._-;_-@_-"/>
    <numFmt numFmtId="175" formatCode="_-* #,##0.0_р_._-;\-* #,##0.0_р_._-;_-* &quot;-&quot;???_р_._-;_-@_-"/>
    <numFmt numFmtId="176" formatCode="_-* #,##0_р_._-;\-* #,##0_р_._-;_-* &quot;-&quot;???_р_._-;_-@_-"/>
    <numFmt numFmtId="177" formatCode="_-* #,##0\ _d_._-;\-* #,##0\ _d_._-;_-* &quot;-&quot;??\ _d_._-;_-@_-"/>
    <numFmt numFmtId="178" formatCode="0.00000000"/>
    <numFmt numFmtId="179" formatCode="0.0000000"/>
    <numFmt numFmtId="180" formatCode="0.000000"/>
    <numFmt numFmtId="181" formatCode="_-* #,##0.000\ _d_._-;\-* #,##0.000\ _d_._-;_-* &quot;-&quot;??\ _d_._-;_-@_-"/>
    <numFmt numFmtId="182" formatCode="_-* #,##0.0000_р_._-;\-* #,##0.0000_р_._-;_-* &quot;-&quot;???_р_._-;_-@_-"/>
    <numFmt numFmtId="183" formatCode="_-* #,##0.0000_р_._-;\-* #,##0.0000_р_._-;_-* &quot;-&quot;????_р_._-;_-@_-"/>
    <numFmt numFmtId="184" formatCode="0.000000000"/>
    <numFmt numFmtId="185" formatCode="_-* #,##0.00000_р_._-;\-* #,##0.00000_р_._-;_-* &quot;-&quot;???_р_._-;_-@_-"/>
    <numFmt numFmtId="186" formatCode="_-* #,##0.0_р_._-;\-* #,##0.0_р_._-;_-* &quot;-&quot;?_р_._-;_-@_-"/>
    <numFmt numFmtId="187" formatCode="#,##0.00000"/>
  </numFmts>
  <fonts count="3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0"/>
      <name val="Courier"/>
      <family val="1"/>
    </font>
    <font>
      <sz val="11"/>
      <color indexed="62"/>
      <name val="Corbel"/>
      <family val="2"/>
    </font>
    <font>
      <b/>
      <sz val="11"/>
      <color indexed="63"/>
      <name val="Corbel"/>
      <family val="2"/>
    </font>
    <font>
      <b/>
      <sz val="11"/>
      <color indexed="10"/>
      <name val="Corbel"/>
      <family val="2"/>
    </font>
    <font>
      <u val="single"/>
      <sz val="8.5"/>
      <color indexed="12"/>
      <name val="Arial Cyr"/>
      <family val="0"/>
    </font>
    <font>
      <b/>
      <sz val="15"/>
      <color indexed="52"/>
      <name val="Corbel"/>
      <family val="2"/>
    </font>
    <font>
      <b/>
      <sz val="13"/>
      <color indexed="52"/>
      <name val="Corbel"/>
      <family val="2"/>
    </font>
    <font>
      <b/>
      <sz val="11"/>
      <color indexed="52"/>
      <name val="Corbel"/>
      <family val="2"/>
    </font>
    <font>
      <b/>
      <sz val="11"/>
      <color indexed="8"/>
      <name val="Corbel"/>
      <family val="2"/>
    </font>
    <font>
      <b/>
      <sz val="11"/>
      <color indexed="9"/>
      <name val="Corbel"/>
      <family val="2"/>
    </font>
    <font>
      <b/>
      <sz val="18"/>
      <color indexed="52"/>
      <name val="Corbel"/>
      <family val="2"/>
    </font>
    <font>
      <sz val="11"/>
      <color indexed="19"/>
      <name val="Corbel"/>
      <family val="2"/>
    </font>
    <font>
      <u val="single"/>
      <sz val="8.5"/>
      <color indexed="36"/>
      <name val="Arial Cyr"/>
      <family val="0"/>
    </font>
    <font>
      <sz val="11"/>
      <color indexed="20"/>
      <name val="Corbel"/>
      <family val="2"/>
    </font>
    <font>
      <i/>
      <sz val="11"/>
      <color indexed="23"/>
      <name val="Corbel"/>
      <family val="2"/>
    </font>
    <font>
      <sz val="11"/>
      <color indexed="10"/>
      <name val="Corbel"/>
      <family val="2"/>
    </font>
    <font>
      <sz val="11"/>
      <color indexed="17"/>
      <name val="Corbel"/>
      <family val="2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7" fillId="6" borderId="1" applyNumberFormat="0" applyAlignment="0" applyProtection="0"/>
    <xf numFmtId="0" fontId="8" fillId="16" borderId="2" applyNumberFormat="0" applyAlignment="0" applyProtection="0"/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7" borderId="7" applyNumberFormat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2" fillId="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5" fillId="0" borderId="0" xfId="0" applyFont="1" applyAlignment="1">
      <alignment/>
    </xf>
    <xf numFmtId="9" fontId="25" fillId="0" borderId="0" xfId="58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164" fontId="27" fillId="0" borderId="0" xfId="61" applyFont="1" applyAlignment="1">
      <alignment horizontal="center"/>
    </xf>
    <xf numFmtId="164" fontId="28" fillId="0" borderId="0" xfId="61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4" fillId="0" borderId="0" xfId="0" applyFont="1" applyBorder="1" applyAlignment="1">
      <alignment horizontal="center"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31" fillId="0" borderId="11" xfId="34" applyFont="1" applyBorder="1" applyAlignment="1">
      <alignment horizontal="center" vertical="center" wrapText="1"/>
      <protection/>
    </xf>
    <xf numFmtId="0" fontId="31" fillId="0" borderId="11" xfId="0" applyFont="1" applyBorder="1" applyAlignment="1">
      <alignment horizontal="center" vertical="center" wrapText="1"/>
    </xf>
    <xf numFmtId="0" fontId="31" fillId="0" borderId="12" xfId="34" applyFont="1" applyBorder="1" applyAlignment="1">
      <alignment horizontal="center" vertical="center" wrapText="1"/>
      <protection/>
    </xf>
    <xf numFmtId="0" fontId="32" fillId="0" borderId="13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9" fontId="25" fillId="0" borderId="11" xfId="58" applyFont="1" applyBorder="1" applyAlignment="1">
      <alignment/>
    </xf>
    <xf numFmtId="0" fontId="28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/>
    </xf>
    <xf numFmtId="177" fontId="25" fillId="0" borderId="15" xfId="61" applyNumberFormat="1" applyFont="1" applyBorder="1" applyAlignment="1">
      <alignment/>
    </xf>
    <xf numFmtId="0" fontId="28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165" fontId="25" fillId="0" borderId="19" xfId="0" applyNumberFormat="1" applyFont="1" applyBorder="1" applyAlignment="1">
      <alignment horizontal="center"/>
    </xf>
    <xf numFmtId="2" fontId="28" fillId="0" borderId="20" xfId="0" applyNumberFormat="1" applyFont="1" applyBorder="1" applyAlignment="1">
      <alignment horizontal="center"/>
    </xf>
    <xf numFmtId="2" fontId="25" fillId="0" borderId="20" xfId="0" applyNumberFormat="1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0" xfId="0" applyFont="1" applyBorder="1" applyAlignment="1">
      <alignment/>
    </xf>
    <xf numFmtId="9" fontId="25" fillId="0" borderId="20" xfId="58" applyFont="1" applyBorder="1" applyAlignment="1">
      <alignment/>
    </xf>
    <xf numFmtId="0" fontId="28" fillId="0" borderId="21" xfId="0" applyFont="1" applyBorder="1" applyAlignment="1">
      <alignment horizontal="center"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29" fillId="0" borderId="24" xfId="0" applyFont="1" applyBorder="1" applyAlignment="1">
      <alignment/>
    </xf>
    <xf numFmtId="0" fontId="25" fillId="0" borderId="25" xfId="0" applyFont="1" applyBorder="1" applyAlignment="1">
      <alignment vertical="center"/>
    </xf>
    <xf numFmtId="165" fontId="29" fillId="0" borderId="26" xfId="0" applyNumberFormat="1" applyFont="1" applyBorder="1" applyAlignment="1">
      <alignment horizontal="center"/>
    </xf>
    <xf numFmtId="2" fontId="24" fillId="0" borderId="26" xfId="0" applyNumberFormat="1" applyFont="1" applyBorder="1" applyAlignment="1">
      <alignment horizontal="center"/>
    </xf>
    <xf numFmtId="166" fontId="24" fillId="0" borderId="26" xfId="0" applyNumberFormat="1" applyFont="1" applyBorder="1" applyAlignment="1">
      <alignment horizontal="center"/>
    </xf>
    <xf numFmtId="166" fontId="29" fillId="0" borderId="26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6" xfId="0" applyFont="1" applyBorder="1" applyAlignment="1">
      <alignment/>
    </xf>
    <xf numFmtId="164" fontId="25" fillId="0" borderId="26" xfId="61" applyFont="1" applyBorder="1" applyAlignment="1">
      <alignment/>
    </xf>
    <xf numFmtId="10" fontId="29" fillId="0" borderId="27" xfId="58" applyNumberFormat="1" applyFont="1" applyBorder="1" applyAlignment="1">
      <alignment horizontal="center"/>
    </xf>
    <xf numFmtId="2" fontId="25" fillId="0" borderId="0" xfId="0" applyNumberFormat="1" applyFont="1" applyAlignment="1">
      <alignment/>
    </xf>
    <xf numFmtId="2" fontId="29" fillId="0" borderId="26" xfId="0" applyNumberFormat="1" applyFont="1" applyBorder="1" applyAlignment="1">
      <alignment horizontal="center"/>
    </xf>
    <xf numFmtId="2" fontId="29" fillId="0" borderId="27" xfId="0" applyNumberFormat="1" applyFont="1" applyBorder="1" applyAlignment="1">
      <alignment horizontal="center"/>
    </xf>
    <xf numFmtId="2" fontId="28" fillId="0" borderId="26" xfId="0" applyNumberFormat="1" applyFont="1" applyBorder="1" applyAlignment="1">
      <alignment horizontal="center"/>
    </xf>
    <xf numFmtId="2" fontId="31" fillId="0" borderId="11" xfId="34" applyNumberFormat="1" applyFont="1" applyBorder="1" applyAlignment="1">
      <alignment horizontal="center" vertical="center"/>
      <protection/>
    </xf>
    <xf numFmtId="2" fontId="31" fillId="0" borderId="11" xfId="33" applyNumberFormat="1" applyFont="1" applyBorder="1" applyAlignment="1">
      <alignment horizontal="center" vertical="center"/>
      <protection/>
    </xf>
    <xf numFmtId="2" fontId="31" fillId="0" borderId="12" xfId="34" applyNumberFormat="1" applyFont="1" applyBorder="1" applyAlignment="1">
      <alignment horizontal="center" vertical="center"/>
      <protection/>
    </xf>
    <xf numFmtId="0" fontId="29" fillId="0" borderId="28" xfId="0" applyFont="1" applyBorder="1" applyAlignment="1">
      <alignment/>
    </xf>
    <xf numFmtId="0" fontId="25" fillId="0" borderId="29" xfId="0" applyFont="1" applyBorder="1" applyAlignment="1">
      <alignment vertical="center"/>
    </xf>
    <xf numFmtId="165" fontId="29" fillId="0" borderId="30" xfId="0" applyNumberFormat="1" applyFont="1" applyBorder="1" applyAlignment="1">
      <alignment horizontal="center"/>
    </xf>
    <xf numFmtId="2" fontId="24" fillId="0" borderId="30" xfId="0" applyNumberFormat="1" applyFont="1" applyBorder="1" applyAlignment="1">
      <alignment horizontal="center"/>
    </xf>
    <xf numFmtId="2" fontId="28" fillId="0" borderId="30" xfId="0" applyNumberFormat="1" applyFont="1" applyBorder="1" applyAlignment="1">
      <alignment horizontal="center"/>
    </xf>
    <xf numFmtId="166" fontId="24" fillId="0" borderId="30" xfId="0" applyNumberFormat="1" applyFont="1" applyBorder="1" applyAlignment="1">
      <alignment horizontal="center"/>
    </xf>
    <xf numFmtId="166" fontId="29" fillId="0" borderId="30" xfId="0" applyNumberFormat="1" applyFont="1" applyBorder="1" applyAlignment="1">
      <alignment horizontal="center"/>
    </xf>
    <xf numFmtId="2" fontId="25" fillId="0" borderId="30" xfId="0" applyNumberFormat="1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30" xfId="0" applyFont="1" applyBorder="1" applyAlignment="1">
      <alignment/>
    </xf>
    <xf numFmtId="164" fontId="25" fillId="0" borderId="30" xfId="61" applyFont="1" applyBorder="1" applyAlignment="1">
      <alignment/>
    </xf>
    <xf numFmtId="10" fontId="29" fillId="0" borderId="31" xfId="58" applyNumberFormat="1" applyFont="1" applyBorder="1" applyAlignment="1">
      <alignment horizontal="center"/>
    </xf>
    <xf numFmtId="2" fontId="25" fillId="0" borderId="32" xfId="0" applyNumberFormat="1" applyFont="1" applyBorder="1" applyAlignment="1">
      <alignment/>
    </xf>
    <xf numFmtId="0" fontId="25" fillId="0" borderId="32" xfId="0" applyFont="1" applyBorder="1" applyAlignment="1">
      <alignment/>
    </xf>
    <xf numFmtId="2" fontId="29" fillId="0" borderId="30" xfId="0" applyNumberFormat="1" applyFont="1" applyBorder="1" applyAlignment="1">
      <alignment horizontal="center"/>
    </xf>
    <xf numFmtId="2" fontId="29" fillId="0" borderId="31" xfId="0" applyNumberFormat="1" applyFont="1" applyBorder="1" applyAlignment="1">
      <alignment horizontal="center"/>
    </xf>
    <xf numFmtId="0" fontId="29" fillId="0" borderId="33" xfId="0" applyFont="1" applyBorder="1" applyAlignment="1">
      <alignment/>
    </xf>
    <xf numFmtId="0" fontId="25" fillId="0" borderId="34" xfId="0" applyFont="1" applyFill="1" applyBorder="1" applyAlignment="1">
      <alignment horizontal="left"/>
    </xf>
    <xf numFmtId="165" fontId="29" fillId="0" borderId="22" xfId="0" applyNumberFormat="1" applyFont="1" applyBorder="1" applyAlignment="1">
      <alignment horizontal="center"/>
    </xf>
    <xf numFmtId="2" fontId="24" fillId="0" borderId="22" xfId="0" applyNumberFormat="1" applyFont="1" applyBorder="1" applyAlignment="1">
      <alignment horizontal="center"/>
    </xf>
    <xf numFmtId="2" fontId="28" fillId="0" borderId="22" xfId="0" applyNumberFormat="1" applyFont="1" applyBorder="1" applyAlignment="1">
      <alignment horizontal="center"/>
    </xf>
    <xf numFmtId="166" fontId="24" fillId="0" borderId="22" xfId="0" applyNumberFormat="1" applyFont="1" applyBorder="1" applyAlignment="1">
      <alignment horizontal="center"/>
    </xf>
    <xf numFmtId="166" fontId="29" fillId="0" borderId="22" xfId="0" applyNumberFormat="1" applyFont="1" applyBorder="1" applyAlignment="1">
      <alignment horizontal="center"/>
    </xf>
    <xf numFmtId="2" fontId="25" fillId="0" borderId="22" xfId="0" applyNumberFormat="1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164" fontId="25" fillId="0" borderId="22" xfId="61" applyFont="1" applyBorder="1" applyAlignment="1">
      <alignment/>
    </xf>
    <xf numFmtId="10" fontId="24" fillId="0" borderId="23" xfId="58" applyNumberFormat="1" applyFont="1" applyBorder="1" applyAlignment="1">
      <alignment horizontal="center"/>
    </xf>
    <xf numFmtId="0" fontId="25" fillId="0" borderId="35" xfId="0" applyFont="1" applyBorder="1" applyAlignment="1">
      <alignment vertical="center"/>
    </xf>
    <xf numFmtId="10" fontId="24" fillId="0" borderId="27" xfId="58" applyNumberFormat="1" applyFont="1" applyBorder="1" applyAlignment="1">
      <alignment horizontal="center"/>
    </xf>
    <xf numFmtId="0" fontId="25" fillId="0" borderId="27" xfId="0" applyFont="1" applyBorder="1" applyAlignment="1">
      <alignment/>
    </xf>
    <xf numFmtId="0" fontId="25" fillId="0" borderId="35" xfId="0" applyFont="1" applyBorder="1" applyAlignment="1" applyProtection="1">
      <alignment horizontal="left" vertical="center"/>
      <protection/>
    </xf>
    <xf numFmtId="0" fontId="25" fillId="0" borderId="30" xfId="0" applyFont="1" applyFill="1" applyBorder="1" applyAlignment="1">
      <alignment horizontal="left"/>
    </xf>
    <xf numFmtId="10" fontId="24" fillId="0" borderId="31" xfId="58" applyNumberFormat="1" applyFont="1" applyBorder="1" applyAlignment="1">
      <alignment horizontal="center"/>
    </xf>
    <xf numFmtId="0" fontId="25" fillId="0" borderId="31" xfId="0" applyFont="1" applyBorder="1" applyAlignment="1">
      <alignment/>
    </xf>
    <xf numFmtId="0" fontId="29" fillId="0" borderId="0" xfId="0" applyFont="1" applyBorder="1" applyAlignment="1">
      <alignment/>
    </xf>
    <xf numFmtId="0" fontId="28" fillId="0" borderId="0" xfId="0" applyFont="1" applyAlignment="1">
      <alignment vertical="top"/>
    </xf>
    <xf numFmtId="166" fontId="28" fillId="0" borderId="0" xfId="0" applyNumberFormat="1" applyFont="1" applyAlignment="1">
      <alignment horizontal="center" vertical="top"/>
    </xf>
    <xf numFmtId="2" fontId="28" fillId="0" borderId="0" xfId="0" applyNumberFormat="1" applyFont="1" applyAlignment="1">
      <alignment horizontal="center" vertical="top"/>
    </xf>
    <xf numFmtId="166" fontId="25" fillId="0" borderId="0" xfId="0" applyNumberFormat="1" applyFont="1" applyAlignment="1">
      <alignment horizontal="center"/>
    </xf>
    <xf numFmtId="2" fontId="25" fillId="0" borderId="0" xfId="0" applyNumberFormat="1" applyFont="1" applyAlignment="1">
      <alignment horizontal="center"/>
    </xf>
    <xf numFmtId="164" fontId="25" fillId="0" borderId="0" xfId="61" applyFont="1" applyAlignment="1">
      <alignment/>
    </xf>
    <xf numFmtId="10" fontId="28" fillId="0" borderId="0" xfId="58" applyNumberFormat="1" applyFont="1" applyAlignment="1">
      <alignment horizontal="center" vertical="top"/>
    </xf>
    <xf numFmtId="0" fontId="28" fillId="0" borderId="0" xfId="0" applyFont="1" applyAlignment="1">
      <alignment horizontal="right" vertical="top"/>
    </xf>
    <xf numFmtId="10" fontId="28" fillId="0" borderId="0" xfId="58" applyNumberFormat="1" applyFont="1" applyAlignment="1">
      <alignment/>
    </xf>
    <xf numFmtId="10" fontId="28" fillId="0" borderId="0" xfId="58" applyNumberFormat="1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0" fontId="34" fillId="0" borderId="0" xfId="58" applyNumberFormat="1" applyFont="1" applyAlignment="1">
      <alignment horizontal="center"/>
    </xf>
    <xf numFmtId="0" fontId="29" fillId="0" borderId="0" xfId="0" applyFont="1" applyAlignment="1">
      <alignment/>
    </xf>
    <xf numFmtId="10" fontId="24" fillId="0" borderId="0" xfId="58" applyNumberFormat="1" applyFont="1" applyAlignment="1">
      <alignment/>
    </xf>
    <xf numFmtId="10" fontId="25" fillId="0" borderId="0" xfId="58" applyNumberFormat="1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165" fontId="25" fillId="0" borderId="0" xfId="0" applyNumberFormat="1" applyFont="1" applyAlignment="1">
      <alignment horizontal="left" vertical="top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CHISLEH" xfId="33"/>
    <cellStyle name="Iau?iue_SEBEST2" xfId="34"/>
    <cellStyle name="Îáű÷íűé_WODA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Хороший" xfId="62"/>
  </cellStyles>
  <dxfs count="3">
    <dxf>
      <font>
        <b/>
        <i val="0"/>
      </font>
      <fill>
        <patternFill>
          <bgColor indexed="14"/>
        </patternFill>
      </fill>
    </dxf>
    <dxf>
      <fill>
        <patternFill patternType="lightGrid">
          <bgColor indexed="3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7;&#1072;&#1082;&#1072;&#1079;&#1099;\&#1059;&#1093;&#1090;&#1080;&#1085;&#1089;&#1082;&#1072;&#1103;%20&#1091;&#1087;&#1088;&#1072;&#1074;&#1083;&#1103;&#1102;&#1097;&#1072;&#1103;%20&#1082;&#1086;&#1084;&#1087;&#1072;&#1085;&#1080;&#1103;\&#1057;&#1090;&#1072;&#1085;&#1076;&#1072;&#1088;&#1090;%20&#1088;&#1072;&#1089;&#1082;&#1088;&#1099;&#1090;&#1080;&#1103;\&#1054;&#1054;&#1054;%20&#1059;&#1059;&#1050;\&#1059;&#1093;&#1090;&#1080;&#1085;&#1089;&#1082;&#1072;&#1103;%20&#1059;&#1050;%20&#1078;&#1080;&#1083;&#1100;&#1077;%20-%2010_&#1085;&#1086;&#1074;_&#1085;&#1086;&#1088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7;&#1099;&#1082;&#1090;&#1099;&#1074;&#1082;&#1072;&#1088;\TABL\&#1050;&#1086;&#1089;&#109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3;&#1072;&#1090;&#1072;&#1096;&#1072;\&#1085;&#1072;&#1090;&#1072;\&#1087;&#1088;&#1080;&#1088;&#1072;&#1073;&#1086;&#1090;&#1086;&#1082;\&#1057;&#1086;&#1089;&#1085;&#1086;&#1075;&#1086;&#1088;&#1089;&#1082;\&#1041;&#1072;&#1079;&#1072;-&#1084;&#1091;&#1085;07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3;&#1072;&#1090;&#1072;&#1096;&#1072;\&#1085;&#1072;&#1090;&#1072;\&#1052;&#1086;&#1080;%20&#1076;&#1086;&#1082;&#1091;&#1084;&#1077;&#1085;&#1090;&#1099;\&#1052;&#1080;&#1085;&#1080;&#1089;&#1090;&#1077;&#1088;&#1089;&#1090;&#1074;&#1072;\2005%20&#1075;&#1086;&#1076;\&#1052;&#1042;&#1044;\&#1055;&#1077;&#1095;&#1086;&#1088;&#1072;-&#1052;&#1042;&#1044;-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3;&#1072;&#1090;&#1072;&#1096;&#1072;\&#1085;&#1072;&#1090;&#1072;\&#1052;&#1086;&#1080;%20&#1076;&#1086;&#1082;&#1091;&#1084;&#1077;&#1085;&#1090;&#1099;\&#1052;&#1080;&#1085;&#1080;&#1089;&#1090;&#1077;&#1088;&#1089;&#1090;&#1074;&#1072;\2005%20&#1075;&#1086;&#1076;\&#1052;&#1042;&#1044;\&#1041;&#1072;&#1079;&#1072;-&#1052;&#1042;&#1044;-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USINSK\VK&#1091;&#1089;07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3\c\&#1052;&#1086;&#1080;%20&#1076;&#1086;&#1082;&#1091;&#1084;&#1077;&#1085;&#1090;&#1099;\&#1053;&#1077;&#1087;&#1088;-01\&#1050;&#1040;&#1075;&#1088;&#1086;&#1087;&#1088;&#1086;&#1076;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"/>
      <sheetName val="Дома"/>
      <sheetName val="Объемы"/>
      <sheetName val="база"/>
      <sheetName val="варианты"/>
      <sheetName val="Цены"/>
      <sheetName val="Кальк"/>
      <sheetName val="Сводная"/>
      <sheetName val="Техника"/>
      <sheetName val="ТБ"/>
      <sheetName val="ФОТ"/>
      <sheetName val="Энер"/>
      <sheetName val="СодРСС"/>
      <sheetName val="Стор"/>
      <sheetName val="Прибыль"/>
      <sheetName val="Нормативы"/>
      <sheetName val="анали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Зона"/>
      <sheetName val="разр"/>
      <sheetName val="етс"/>
      <sheetName val="Парам (2)"/>
      <sheetName val="инд-вода"/>
      <sheetName val="нраб"/>
      <sheetName val="IND"/>
      <sheetName val="СводАвтоРес"/>
      <sheetName val="СводМехРес"/>
    </sheetNames>
    <sheetDataSet>
      <sheetData sheetId="0">
        <row r="40">
          <cell r="B40" t="str">
            <v>МУП "Жилищно-коммунальное хозяйство п.Лемтыбож"</v>
          </cell>
          <cell r="C40">
            <v>0</v>
          </cell>
          <cell r="D40">
            <v>0</v>
          </cell>
          <cell r="E40">
            <v>0</v>
          </cell>
        </row>
        <row r="127">
          <cell r="B127" t="str">
            <v>СПК "Койгородок" (бывш.колхоз и молзавод)</v>
          </cell>
          <cell r="C127">
            <v>0</v>
          </cell>
          <cell r="D127">
            <v>0</v>
          </cell>
          <cell r="E127">
            <v>0</v>
          </cell>
        </row>
        <row r="128">
          <cell r="B128" t="str">
            <v>МУП "Койгородский молочный завод"</v>
          </cell>
          <cell r="C128">
            <v>0</v>
          </cell>
          <cell r="D128">
            <v>0</v>
          </cell>
          <cell r="E128">
            <v>0</v>
          </cell>
        </row>
        <row r="129">
          <cell r="B129" t="str">
            <v>МУП "Койгородский хлебозавод"</v>
          </cell>
          <cell r="C129">
            <v>0</v>
          </cell>
          <cell r="D129">
            <v>0</v>
          </cell>
          <cell r="E129">
            <v>0</v>
          </cell>
        </row>
        <row r="130">
          <cell r="B130" t="str">
            <v>ООО "Койгородская передвижная механизированная колонна"</v>
          </cell>
          <cell r="C130">
            <v>0</v>
          </cell>
          <cell r="D130">
            <v>0</v>
          </cell>
          <cell r="E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</row>
        <row r="133">
          <cell r="B133" t="str">
            <v>печное</v>
          </cell>
          <cell r="C133">
            <v>0</v>
          </cell>
          <cell r="D133">
            <v>0</v>
          </cell>
          <cell r="E133">
            <v>0</v>
          </cell>
        </row>
        <row r="134">
          <cell r="B134" t="str">
            <v>СП "Теплосеть" УМП Печоражилкомхоз" (передача) город</v>
          </cell>
          <cell r="C134">
            <v>0</v>
          </cell>
          <cell r="D134">
            <v>0</v>
          </cell>
          <cell r="E134">
            <v>0</v>
          </cell>
        </row>
        <row r="135">
          <cell r="B135" t="str">
            <v>М-222/25</v>
          </cell>
          <cell r="C135">
            <v>0</v>
          </cell>
          <cell r="D135">
            <v>0</v>
          </cell>
          <cell r="E135">
            <v>0</v>
          </cell>
        </row>
        <row r="136">
          <cell r="B136" t="str">
            <v>СП "Теплосеть" УМП Печоражилкомхоз" (город)</v>
          </cell>
          <cell r="C136">
            <v>0</v>
          </cell>
          <cell r="D136">
            <v>0</v>
          </cell>
          <cell r="E136">
            <v>0</v>
          </cell>
        </row>
        <row r="137">
          <cell r="B137" t="str">
            <v>СП "Райжилкомхоз" УМП Печоражилкомхоз" (деревни)</v>
          </cell>
          <cell r="C137">
            <v>0</v>
          </cell>
          <cell r="D137">
            <v>0</v>
          </cell>
          <cell r="E137">
            <v>0</v>
          </cell>
        </row>
        <row r="138">
          <cell r="B138" t="str">
            <v>ОАО "Печорский речной порт"</v>
          </cell>
          <cell r="C138">
            <v>0</v>
          </cell>
          <cell r="D138">
            <v>0</v>
          </cell>
          <cell r="E138">
            <v>0</v>
          </cell>
        </row>
        <row r="139">
          <cell r="B139" t="str">
            <v>ООО "Печортрансстрой"</v>
          </cell>
          <cell r="C139">
            <v>0</v>
          </cell>
          <cell r="D139">
            <v>0</v>
          </cell>
          <cell r="E139">
            <v>0</v>
          </cell>
        </row>
      </sheetData>
      <sheetData sheetId="4">
        <row r="5">
          <cell r="B5" t="str">
            <v>Минимальный размер оплаты труда</v>
          </cell>
          <cell r="C5" t="str">
            <v>руб</v>
          </cell>
          <cell r="D5">
            <v>1010</v>
          </cell>
        </row>
        <row r="6">
          <cell r="B6" t="str">
            <v>I.Дополнительная зарплата.</v>
          </cell>
          <cell r="D6" t="str">
            <v>Всего</v>
          </cell>
        </row>
        <row r="7">
          <cell r="B7" t="str">
            <v>Прочая дополнительная заработная плата </v>
          </cell>
          <cell r="C7" t="str">
            <v>% к основной</v>
          </cell>
          <cell r="D7">
            <v>0</v>
          </cell>
        </row>
        <row r="8">
          <cell r="B8" t="str">
            <v>Доплаты за работу в вечернее время </v>
          </cell>
          <cell r="D8">
            <v>0</v>
          </cell>
        </row>
        <row r="9">
          <cell r="B9" t="str">
            <v>Доплаты за работу в ночное время </v>
          </cell>
          <cell r="D9">
            <v>0.4</v>
          </cell>
        </row>
        <row r="10">
          <cell r="B10" t="str">
            <v>Размер премиальных к основной зарплате  </v>
          </cell>
          <cell r="D10">
            <v>0.25</v>
          </cell>
        </row>
        <row r="11">
          <cell r="B11" t="str">
            <v>Выплаты по итогам работы за год</v>
          </cell>
          <cell r="D11">
            <v>0</v>
          </cell>
        </row>
        <row r="12">
          <cell r="B12" t="str">
            <v>Вознаграждение за выслугу лет</v>
          </cell>
          <cell r="D12">
            <v>0</v>
          </cell>
        </row>
        <row r="13">
          <cell r="B13" t="str">
            <v>III.Отчисления в социальные фонды</v>
          </cell>
        </row>
        <row r="14">
          <cell r="B14" t="str">
            <v>1.1.Фонд социального страхования</v>
          </cell>
          <cell r="C14" t="str">
            <v>% к фонду заработной платы</v>
          </cell>
          <cell r="D14">
            <v>0.04</v>
          </cell>
        </row>
        <row r="15">
          <cell r="B15" t="str">
            <v>1.2.Пенсионный фонд</v>
          </cell>
          <cell r="D15">
            <v>0.28</v>
          </cell>
        </row>
        <row r="16">
          <cell r="B16" t="str">
            <v>1.3.Фонд обязательного медицинского страхования</v>
          </cell>
          <cell r="D16">
            <v>0.036</v>
          </cell>
        </row>
        <row r="17">
          <cell r="B17" t="str">
            <v>1.4.Страховой тариф</v>
          </cell>
          <cell r="D17">
            <v>0.003</v>
          </cell>
        </row>
        <row r="18">
          <cell r="B18" t="str">
            <v>Итого:</v>
          </cell>
          <cell r="D18">
            <v>0.359</v>
          </cell>
        </row>
        <row r="19">
          <cell r="B19" t="str">
            <v>IV.Ставки основных налогов.</v>
          </cell>
        </row>
        <row r="20">
          <cell r="B20" t="str">
            <v>4.1.Налог на пользователей автодорог.</v>
          </cell>
          <cell r="C20" t="str">
            <v>% к себестоимости услуги</v>
          </cell>
          <cell r="D20">
            <v>0</v>
          </cell>
        </row>
        <row r="21">
          <cell r="B21" t="str">
            <v>4.2.</v>
          </cell>
        </row>
        <row r="22">
          <cell r="B22" t="str">
            <v>4.3.НДС (Налог на доб.ст-ть)</v>
          </cell>
          <cell r="D22">
            <v>0.18</v>
          </cell>
        </row>
        <row r="23">
          <cell r="B23" t="str">
            <v>Отчисления на подготовку кадров</v>
          </cell>
          <cell r="D23">
            <v>0</v>
          </cell>
        </row>
        <row r="24">
          <cell r="B24" t="str">
            <v>V.РЕНТАБЕЛЬНОСТЬ</v>
          </cell>
          <cell r="D24">
            <v>0.09</v>
          </cell>
        </row>
        <row r="25">
          <cell r="B25" t="str">
            <v>V.I..РЕНТАБЕЛЬНОСТЬ на сторонние организации</v>
          </cell>
          <cell r="D25">
            <v>0.03</v>
          </cell>
        </row>
        <row r="26">
          <cell r="B26" t="str">
            <v>III.Баланс рабочего времени</v>
          </cell>
        </row>
        <row r="27">
          <cell r="B27" t="str">
            <v>Количество календарных дней в расчетном году</v>
          </cell>
          <cell r="C27" t="str">
            <v>год</v>
          </cell>
          <cell r="D27">
            <v>2005</v>
          </cell>
        </row>
        <row r="28">
          <cell r="B28" t="str">
            <v>Всего</v>
          </cell>
          <cell r="C28" t="str">
            <v>дней/год</v>
          </cell>
          <cell r="D28">
            <v>365</v>
          </cell>
        </row>
        <row r="29">
          <cell r="B29" t="str">
            <v>Выходных</v>
          </cell>
          <cell r="C29" t="str">
            <v>дней/год</v>
          </cell>
          <cell r="D29">
            <v>107</v>
          </cell>
        </row>
        <row r="30">
          <cell r="B30" t="str">
            <v>Праздничных </v>
          </cell>
          <cell r="C30" t="str">
            <v>дней/год</v>
          </cell>
          <cell r="D30">
            <v>7</v>
          </cell>
        </row>
        <row r="31">
          <cell r="B31" t="str">
            <v>Рабочих</v>
          </cell>
          <cell r="C31" t="str">
            <v>дней/год</v>
          </cell>
          <cell r="D31">
            <v>251</v>
          </cell>
        </row>
        <row r="32">
          <cell r="B32" t="str">
            <v>3.1.К-во часов работы в день</v>
          </cell>
          <cell r="C32" t="str">
            <v>час/день</v>
          </cell>
          <cell r="D32">
            <v>8</v>
          </cell>
        </row>
        <row r="34">
          <cell r="B34" t="str">
            <v>Балланс рабочего времени</v>
          </cell>
          <cell r="D34" t="str">
            <v>мужчины</v>
          </cell>
          <cell r="E34" t="str">
            <v>женщины</v>
          </cell>
        </row>
        <row r="35">
          <cell r="B35" t="str">
            <v>Баланс рабочего времени по производственному календарю на расчетный год</v>
          </cell>
          <cell r="C35" t="str">
            <v>час/месяц</v>
          </cell>
          <cell r="D35">
            <v>166</v>
          </cell>
          <cell r="E35">
            <v>149.33</v>
          </cell>
        </row>
      </sheetData>
      <sheetData sheetId="5">
        <row r="2">
          <cell r="B2" t="str">
            <v>Параметры </v>
          </cell>
          <cell r="D2" t="str">
            <v>Уровень цен</v>
          </cell>
          <cell r="E2" t="str">
            <v>I зона </v>
          </cell>
          <cell r="F2" t="str">
            <v>II зона</v>
          </cell>
          <cell r="G2" t="str">
            <v>III зона</v>
          </cell>
          <cell r="H2" t="str">
            <v>IV зона</v>
          </cell>
          <cell r="I2" t="str">
            <v>V зона</v>
          </cell>
          <cell r="K2" t="str">
            <v>I зона </v>
          </cell>
          <cell r="L2" t="str">
            <v>II зона</v>
          </cell>
          <cell r="M2" t="str">
            <v>III зона</v>
          </cell>
          <cell r="N2" t="str">
            <v>IV зона</v>
          </cell>
          <cell r="O2" t="str">
            <v>V зона</v>
          </cell>
        </row>
        <row r="3"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K3">
            <v>1</v>
          </cell>
          <cell r="L3">
            <v>2</v>
          </cell>
          <cell r="M3">
            <v>3</v>
          </cell>
          <cell r="N3">
            <v>4</v>
          </cell>
          <cell r="O3">
            <v>5</v>
          </cell>
        </row>
        <row r="4">
          <cell r="B4" t="str">
            <v>ИНДЕКС Машиностроение и металлообработка (МБП) </v>
          </cell>
          <cell r="E4">
            <v>1.0001</v>
          </cell>
          <cell r="F4" t="str">
            <v>х</v>
          </cell>
          <cell r="G4" t="str">
            <v>х</v>
          </cell>
          <cell r="H4" t="str">
            <v>х</v>
          </cell>
          <cell r="I4" t="str">
            <v>х</v>
          </cell>
          <cell r="K4">
            <v>1.0001</v>
          </cell>
          <cell r="L4" t="str">
            <v>х</v>
          </cell>
          <cell r="M4" t="str">
            <v>х</v>
          </cell>
          <cell r="N4" t="str">
            <v>х</v>
          </cell>
          <cell r="O4" t="str">
            <v>х</v>
          </cell>
        </row>
        <row r="5">
          <cell r="B5" t="str">
            <v>ИНДЕКС Легкая промышленность (Спец.одежда)</v>
          </cell>
          <cell r="E5">
            <v>1.0001</v>
          </cell>
          <cell r="F5" t="str">
            <v>х</v>
          </cell>
          <cell r="G5" t="str">
            <v>х</v>
          </cell>
          <cell r="H5" t="str">
            <v>х</v>
          </cell>
          <cell r="I5" t="str">
            <v>х</v>
          </cell>
          <cell r="K5">
            <v>1.0001</v>
          </cell>
          <cell r="L5" t="str">
            <v>х</v>
          </cell>
          <cell r="M5" t="str">
            <v>х</v>
          </cell>
          <cell r="N5" t="str">
            <v>х</v>
          </cell>
          <cell r="O5" t="str">
            <v>х</v>
          </cell>
        </row>
        <row r="6">
          <cell r="B6" t="str">
            <v>Молоко за вредн.усл.труда (руб./литр)</v>
          </cell>
          <cell r="E6">
            <v>11</v>
          </cell>
          <cell r="F6">
            <v>12</v>
          </cell>
          <cell r="G6">
            <v>14</v>
          </cell>
          <cell r="H6">
            <v>15</v>
          </cell>
          <cell r="I6">
            <v>15</v>
          </cell>
          <cell r="K6">
            <v>11</v>
          </cell>
          <cell r="L6">
            <v>12</v>
          </cell>
          <cell r="M6">
            <v>14</v>
          </cell>
          <cell r="N6">
            <v>15</v>
          </cell>
          <cell r="O6">
            <v>15</v>
          </cell>
        </row>
        <row r="7">
          <cell r="B7" t="str">
            <v>Индекс удорожания стоимости кап.ремонта (к сметным ценам 01.01.98 г.)</v>
          </cell>
          <cell r="D7" t="str">
            <v>на июль 2003 г. </v>
          </cell>
          <cell r="E7">
            <v>2.9277776316135653</v>
          </cell>
          <cell r="F7">
            <v>3.5409</v>
          </cell>
          <cell r="G7">
            <v>3.5057</v>
          </cell>
          <cell r="H7">
            <v>2.9979263423077582</v>
          </cell>
          <cell r="I7">
            <v>2.9979263423077582</v>
          </cell>
          <cell r="K7">
            <v>2.949077849982899</v>
          </cell>
          <cell r="L7">
            <v>2.9889928535691084</v>
          </cell>
          <cell r="M7">
            <v>2.9794795652951116</v>
          </cell>
          <cell r="N7">
            <v>3.0283399884606377</v>
          </cell>
          <cell r="O7">
            <v>3.0283399884606377</v>
          </cell>
        </row>
        <row r="8">
          <cell r="B8" t="str">
            <v>Доля заработной платы</v>
          </cell>
          <cell r="E8">
            <v>0.10910729118272304</v>
          </cell>
          <cell r="F8">
            <v>0.1098</v>
          </cell>
          <cell r="G8">
            <v>0.1208</v>
          </cell>
          <cell r="H8">
            <v>0.10108689852819</v>
          </cell>
          <cell r="I8">
            <v>0.10108689852819</v>
          </cell>
          <cell r="K8">
            <v>0.11457901208685166</v>
          </cell>
          <cell r="L8">
            <v>0.1089653104818058</v>
          </cell>
          <cell r="M8">
            <v>0.13322705534046914</v>
          </cell>
          <cell r="N8">
            <v>0.10641930129027391</v>
          </cell>
          <cell r="O8">
            <v>0.10641930129027391</v>
          </cell>
        </row>
        <row r="9">
          <cell r="B9" t="str">
            <v>Доля капитального ремонта от баланс.ст.ОПФ</v>
          </cell>
          <cell r="E9">
            <v>0.42</v>
          </cell>
          <cell r="F9">
            <v>0.42</v>
          </cell>
          <cell r="G9">
            <v>0.42</v>
          </cell>
          <cell r="H9">
            <v>0.42</v>
          </cell>
          <cell r="I9">
            <v>0.42</v>
          </cell>
          <cell r="K9">
            <v>0.42</v>
          </cell>
          <cell r="L9">
            <v>0.42</v>
          </cell>
          <cell r="M9">
            <v>0.42</v>
          </cell>
          <cell r="N9">
            <v>0.42</v>
          </cell>
          <cell r="O9">
            <v>0.42</v>
          </cell>
        </row>
        <row r="10">
          <cell r="B10" t="str">
            <v>Сметная стоимость тек.ремонта раб. На 1 млн.руб бал.ст-ти</v>
          </cell>
          <cell r="C10" t="str">
            <v>Тыс.руб </v>
          </cell>
          <cell r="D10" t="str">
            <v>на июль 2003 г. </v>
          </cell>
          <cell r="E10">
            <v>23290.54</v>
          </cell>
          <cell r="F10">
            <v>33206.8</v>
          </cell>
          <cell r="G10">
            <v>33292.14</v>
          </cell>
          <cell r="H10">
            <v>37147.79</v>
          </cell>
          <cell r="I10">
            <v>37147.79</v>
          </cell>
          <cell r="K10">
            <v>23290.54</v>
          </cell>
          <cell r="L10">
            <v>33206.8</v>
          </cell>
          <cell r="M10">
            <v>33292.14</v>
          </cell>
          <cell r="N10">
            <v>37147.79</v>
          </cell>
          <cell r="O10">
            <v>37147.79</v>
          </cell>
        </row>
        <row r="11">
          <cell r="B11" t="str">
            <v>Стоимость проезда в отпуск</v>
          </cell>
          <cell r="E11">
            <v>500</v>
          </cell>
          <cell r="F11">
            <v>1309</v>
          </cell>
          <cell r="G11">
            <v>1434.6</v>
          </cell>
          <cell r="H11">
            <v>800</v>
          </cell>
          <cell r="I11">
            <v>800</v>
          </cell>
          <cell r="K11">
            <v>500</v>
          </cell>
          <cell r="L11">
            <v>1309</v>
          </cell>
          <cell r="M11">
            <v>1434.6</v>
          </cell>
          <cell r="N11">
            <v>800</v>
          </cell>
          <cell r="O11">
            <v>800</v>
          </cell>
        </row>
        <row r="12">
          <cell r="B12" t="str">
            <v>Стоимость медицинского осмотра</v>
          </cell>
        </row>
        <row r="13">
          <cell r="B13" t="str">
            <v>Командировочные расходы</v>
          </cell>
          <cell r="E13">
            <v>3094.4</v>
          </cell>
          <cell r="F13">
            <v>4018.2</v>
          </cell>
          <cell r="G13">
            <v>4827.72</v>
          </cell>
          <cell r="H13">
            <v>5584.56</v>
          </cell>
          <cell r="I13">
            <v>5584.56</v>
          </cell>
          <cell r="K13">
            <v>3094.4</v>
          </cell>
          <cell r="L13">
            <v>4018.2</v>
          </cell>
          <cell r="M13">
            <v>4827.72</v>
          </cell>
          <cell r="N13">
            <v>5584.56</v>
          </cell>
          <cell r="O13">
            <v>5584.56</v>
          </cell>
        </row>
        <row r="14">
          <cell r="B14" t="str">
            <v>АДС</v>
          </cell>
        </row>
        <row r="15">
          <cell r="B15" t="str">
            <v>Механизмы</v>
          </cell>
          <cell r="C15" t="str">
            <v>руб</v>
          </cell>
          <cell r="D15" t="str">
            <v>в ценах марта 2003года  (руб, коп)</v>
          </cell>
          <cell r="E15">
            <v>147.9</v>
          </cell>
          <cell r="F15">
            <v>186.78</v>
          </cell>
          <cell r="G15">
            <v>209.12</v>
          </cell>
          <cell r="H15">
            <v>177.41</v>
          </cell>
          <cell r="I15">
            <v>195.74</v>
          </cell>
          <cell r="K15">
            <v>150.64</v>
          </cell>
          <cell r="L15">
            <v>154.84</v>
          </cell>
          <cell r="M15">
            <v>172.22</v>
          </cell>
          <cell r="N15">
            <v>183.05</v>
          </cell>
          <cell r="O15">
            <v>201.63</v>
          </cell>
        </row>
        <row r="16">
          <cell r="B16" t="str">
            <v>Доля заработной платы м</v>
          </cell>
          <cell r="E16">
            <v>0.203</v>
          </cell>
          <cell r="F16">
            <v>0.228</v>
          </cell>
          <cell r="G16">
            <v>0.23</v>
          </cell>
          <cell r="H16">
            <v>0.224</v>
          </cell>
          <cell r="I16">
            <v>0.244</v>
          </cell>
          <cell r="K16">
            <v>0.209</v>
          </cell>
          <cell r="L16">
            <v>0.212</v>
          </cell>
          <cell r="M16">
            <v>0.228</v>
          </cell>
          <cell r="N16">
            <v>0.234</v>
          </cell>
          <cell r="O16">
            <v>0.252</v>
          </cell>
        </row>
        <row r="17">
          <cell r="B17" t="str">
            <v>Норматив (единиц на 1 млн.б/ст.ОФ по состоянию на 1990г)-м</v>
          </cell>
          <cell r="E17">
            <v>0.591</v>
          </cell>
          <cell r="F17">
            <v>0.591</v>
          </cell>
          <cell r="G17">
            <v>0.591</v>
          </cell>
          <cell r="H17">
            <v>0.591</v>
          </cell>
          <cell r="I17">
            <v>0.591</v>
          </cell>
          <cell r="K17">
            <v>0.591</v>
          </cell>
          <cell r="L17">
            <v>0.591</v>
          </cell>
          <cell r="M17">
            <v>0.591</v>
          </cell>
          <cell r="N17">
            <v>0.591</v>
          </cell>
          <cell r="O17">
            <v>0.591</v>
          </cell>
        </row>
        <row r="18">
          <cell r="B18" t="str">
            <v>А/машины</v>
          </cell>
          <cell r="C18" t="str">
            <v>руб</v>
          </cell>
          <cell r="D18" t="str">
            <v>в ценах апреля 2003г.  руб,коп</v>
          </cell>
          <cell r="E18">
            <v>95.41</v>
          </cell>
          <cell r="F18">
            <v>136.12</v>
          </cell>
          <cell r="G18">
            <v>145.24</v>
          </cell>
          <cell r="H18">
            <v>116.89</v>
          </cell>
          <cell r="I18">
            <v>120.55</v>
          </cell>
          <cell r="K18">
            <v>101.52</v>
          </cell>
          <cell r="L18">
            <v>105.01</v>
          </cell>
          <cell r="M18">
            <v>117.86</v>
          </cell>
          <cell r="N18">
            <v>125.36</v>
          </cell>
          <cell r="O18">
            <v>129.39</v>
          </cell>
        </row>
        <row r="19">
          <cell r="B19" t="str">
            <v>Доля заработной платы а/тр</v>
          </cell>
          <cell r="E19">
            <v>0.352</v>
          </cell>
          <cell r="F19">
            <v>0.397</v>
          </cell>
          <cell r="G19">
            <v>0.405</v>
          </cell>
          <cell r="H19">
            <v>0.392</v>
          </cell>
          <cell r="I19">
            <v>0.396</v>
          </cell>
          <cell r="K19">
            <v>0.368</v>
          </cell>
          <cell r="L19">
            <v>0.375</v>
          </cell>
          <cell r="M19">
            <v>0.396</v>
          </cell>
          <cell r="N19">
            <v>0.406</v>
          </cell>
          <cell r="O19">
            <v>0.41</v>
          </cell>
        </row>
        <row r="20">
          <cell r="B20" t="str">
            <v>Норматив (единиц на 1 млн.б/ст.ОФ по состоянию на 1990г)-а</v>
          </cell>
          <cell r="E20">
            <v>0.306</v>
          </cell>
          <cell r="F20">
            <v>0.306</v>
          </cell>
          <cell r="G20">
            <v>0.306</v>
          </cell>
          <cell r="H20">
            <v>0.306</v>
          </cell>
          <cell r="I20">
            <v>0.306</v>
          </cell>
          <cell r="K20">
            <v>0.306</v>
          </cell>
          <cell r="L20">
            <v>0.306</v>
          </cell>
          <cell r="M20">
            <v>0.306</v>
          </cell>
          <cell r="N20">
            <v>0.306</v>
          </cell>
          <cell r="O20">
            <v>0.306</v>
          </cell>
        </row>
        <row r="21">
          <cell r="B21" t="str">
            <v>Служебный легковой автотранспорт</v>
          </cell>
          <cell r="E21">
            <v>75.37</v>
          </cell>
          <cell r="F21">
            <v>110.37</v>
          </cell>
          <cell r="G21">
            <v>118.14</v>
          </cell>
          <cell r="H21">
            <v>94.06</v>
          </cell>
          <cell r="I21">
            <v>97.21</v>
          </cell>
          <cell r="K21">
            <v>80.87</v>
          </cell>
          <cell r="L21">
            <v>83.96</v>
          </cell>
          <cell r="M21">
            <v>95.1</v>
          </cell>
          <cell r="N21">
            <v>101.7</v>
          </cell>
          <cell r="O21">
            <v>105.18</v>
          </cell>
        </row>
        <row r="22">
          <cell r="B22" t="str">
            <v>Поправочный климатический коэф-т/техники</v>
          </cell>
          <cell r="E22">
            <v>1.4</v>
          </cell>
          <cell r="F22">
            <v>1.6</v>
          </cell>
          <cell r="G22">
            <v>1.8</v>
          </cell>
          <cell r="H22">
            <v>2</v>
          </cell>
          <cell r="I22">
            <v>2</v>
          </cell>
          <cell r="K22">
            <v>1.4</v>
          </cell>
          <cell r="L22">
            <v>1.6</v>
          </cell>
          <cell r="M22">
            <v>1.8</v>
          </cell>
          <cell r="N22">
            <v>2</v>
          </cell>
          <cell r="O22">
            <v>2</v>
          </cell>
        </row>
      </sheetData>
      <sheetData sheetId="6">
        <row r="4">
          <cell r="C4" t="str">
            <v>I зона</v>
          </cell>
          <cell r="D4" t="str">
            <v>II зона</v>
          </cell>
          <cell r="E4" t="str">
            <v>III зона</v>
          </cell>
          <cell r="F4" t="str">
            <v>IV зона</v>
          </cell>
          <cell r="G4" t="str">
            <v>V зона</v>
          </cell>
        </row>
        <row r="5">
          <cell r="A5">
            <v>0</v>
          </cell>
        </row>
        <row r="6">
          <cell r="A6">
            <v>1</v>
          </cell>
          <cell r="B6" t="str">
            <v>1.Контролер</v>
          </cell>
          <cell r="C6">
            <v>200.91</v>
          </cell>
          <cell r="D6">
            <v>202.49</v>
          </cell>
          <cell r="E6">
            <v>202.8</v>
          </cell>
          <cell r="F6">
            <v>203.24</v>
          </cell>
          <cell r="G6">
            <v>203.62</v>
          </cell>
        </row>
        <row r="7">
          <cell r="A7">
            <v>2</v>
          </cell>
          <cell r="B7" t="str">
            <v>2.Оператор   на фильтрах </v>
          </cell>
          <cell r="C7">
            <v>571.5</v>
          </cell>
          <cell r="D7">
            <v>573.58</v>
          </cell>
          <cell r="E7">
            <v>573.98</v>
          </cell>
          <cell r="F7">
            <v>574.56</v>
          </cell>
          <cell r="G7">
            <v>575.06</v>
          </cell>
        </row>
        <row r="8">
          <cell r="A8">
            <v>3</v>
          </cell>
          <cell r="B8" t="str">
            <v>3.Каогулянщик,оператор хлораторной установки</v>
          </cell>
          <cell r="C8">
            <v>587.53</v>
          </cell>
          <cell r="D8">
            <v>591.82</v>
          </cell>
          <cell r="E8">
            <v>592.75</v>
          </cell>
          <cell r="F8">
            <v>594.23</v>
          </cell>
          <cell r="G8">
            <v>595.38</v>
          </cell>
        </row>
        <row r="9">
          <cell r="A9">
            <v>4</v>
          </cell>
          <cell r="B9" t="str">
            <v>4.Машинист(кочегар котельной установки)</v>
          </cell>
          <cell r="C9">
            <v>1261.86</v>
          </cell>
          <cell r="D9">
            <v>1267.03</v>
          </cell>
          <cell r="E9">
            <v>1268.13</v>
          </cell>
          <cell r="F9">
            <v>1269.88</v>
          </cell>
          <cell r="G9">
            <v>1271.23</v>
          </cell>
        </row>
        <row r="10">
          <cell r="A10">
            <v>5</v>
          </cell>
          <cell r="B10" t="str">
            <v>5.Машинист насосной установки</v>
          </cell>
          <cell r="C10">
            <v>1069.08</v>
          </cell>
          <cell r="D10">
            <v>1072.4</v>
          </cell>
          <cell r="E10">
            <v>1073.13</v>
          </cell>
          <cell r="F10">
            <v>1074.38</v>
          </cell>
          <cell r="G10">
            <v>1075.27</v>
          </cell>
        </row>
        <row r="11">
          <cell r="A11">
            <v>6</v>
          </cell>
          <cell r="B11" t="str">
            <v>6.Лаборант химического анализа</v>
          </cell>
          <cell r="C11">
            <v>390.43</v>
          </cell>
          <cell r="D11">
            <v>391.94</v>
          </cell>
          <cell r="E11">
            <v>392.36</v>
          </cell>
          <cell r="F11">
            <v>393.13</v>
          </cell>
          <cell r="G11">
            <v>393.62</v>
          </cell>
        </row>
        <row r="12">
          <cell r="A12">
            <v>7</v>
          </cell>
          <cell r="B12" t="str">
            <v>7.Слесарь аварийно-восстановительных работ (канал.сети, рем.груп. АДС)</v>
          </cell>
          <cell r="C12">
            <v>1370.73</v>
          </cell>
          <cell r="D12">
            <v>1381.14</v>
          </cell>
          <cell r="E12">
            <v>1383.27</v>
          </cell>
          <cell r="F12">
            <v>1386.47</v>
          </cell>
          <cell r="G12">
            <v>1389.08</v>
          </cell>
        </row>
        <row r="13">
          <cell r="A13">
            <v>8</v>
          </cell>
          <cell r="B13" t="str">
            <v>8.Слесарь аварийно-восстановительных работ (водопр.сети)</v>
          </cell>
          <cell r="C13">
            <v>1370.73</v>
          </cell>
          <cell r="D13">
            <v>1381.14</v>
          </cell>
          <cell r="E13">
            <v>1383.27</v>
          </cell>
          <cell r="F13">
            <v>1386.47</v>
          </cell>
          <cell r="G13">
            <v>1389.08</v>
          </cell>
        </row>
        <row r="14">
          <cell r="A14">
            <v>9</v>
          </cell>
          <cell r="B14" t="str">
            <v>9.Слесарь по ремонту хлорного оборудования</v>
          </cell>
          <cell r="C14">
            <v>1241.37</v>
          </cell>
          <cell r="D14">
            <v>1249.4</v>
          </cell>
          <cell r="E14">
            <v>1251.02</v>
          </cell>
          <cell r="F14">
            <v>1253.49</v>
          </cell>
          <cell r="G14">
            <v>1255.55</v>
          </cell>
        </row>
        <row r="15">
          <cell r="A15">
            <v>10</v>
          </cell>
          <cell r="B15" t="str">
            <v>10.Слесарь по рем.обор.уч-ка водопр., канал.сооружений</v>
          </cell>
          <cell r="C15">
            <v>1053.75</v>
          </cell>
          <cell r="D15">
            <v>1070.76</v>
          </cell>
          <cell r="E15">
            <v>1074.44</v>
          </cell>
          <cell r="F15">
            <v>1079.69</v>
          </cell>
          <cell r="G15">
            <v>1083.95</v>
          </cell>
        </row>
        <row r="16">
          <cell r="A16">
            <v>11</v>
          </cell>
          <cell r="B16" t="str">
            <v>11.Электромонтер по обслуживанию</v>
          </cell>
          <cell r="C16">
            <v>1086.62</v>
          </cell>
          <cell r="D16">
            <v>1096.6</v>
          </cell>
          <cell r="E16">
            <v>1098.6</v>
          </cell>
          <cell r="F16">
            <v>1101.63</v>
          </cell>
          <cell r="G16">
            <v>1104.13</v>
          </cell>
        </row>
        <row r="17">
          <cell r="A17">
            <v>12</v>
          </cell>
          <cell r="B17" t="str">
            <v>12.ИТР(смен.мастер,мастер, техник, техзнолог)</v>
          </cell>
          <cell r="C17">
            <v>195.23</v>
          </cell>
          <cell r="D17">
            <v>199.22</v>
          </cell>
          <cell r="E17">
            <v>199.99</v>
          </cell>
          <cell r="F17">
            <v>201.1</v>
          </cell>
          <cell r="G17">
            <v>202.05</v>
          </cell>
        </row>
        <row r="18">
          <cell r="A18">
            <v>13</v>
          </cell>
          <cell r="B18" t="str">
            <v>13.Слесарь КИПиА</v>
          </cell>
          <cell r="C18">
            <v>210.58</v>
          </cell>
          <cell r="D18">
            <v>213.74</v>
          </cell>
          <cell r="E18">
            <v>214.33</v>
          </cell>
          <cell r="F18">
            <v>215.16</v>
          </cell>
          <cell r="G18">
            <v>215.93</v>
          </cell>
        </row>
        <row r="19">
          <cell r="A19">
            <v>14</v>
          </cell>
          <cell r="B19" t="str">
            <v>14.Грузчик</v>
          </cell>
          <cell r="C19">
            <v>1906.92</v>
          </cell>
          <cell r="D19">
            <v>1945.64</v>
          </cell>
          <cell r="E19">
            <v>1953.37</v>
          </cell>
          <cell r="F19">
            <v>1964.27</v>
          </cell>
          <cell r="G19">
            <v>1973.56</v>
          </cell>
        </row>
        <row r="20">
          <cell r="A20">
            <v>15</v>
          </cell>
          <cell r="B20" t="str">
            <v>15.Пробоотборщик</v>
          </cell>
          <cell r="C20">
            <v>764.84</v>
          </cell>
          <cell r="D20">
            <v>771.49</v>
          </cell>
          <cell r="E20">
            <v>704</v>
          </cell>
          <cell r="F20">
            <v>705.99</v>
          </cell>
          <cell r="G20">
            <v>707.54</v>
          </cell>
        </row>
        <row r="21">
          <cell r="A21">
            <v>16</v>
          </cell>
          <cell r="B21" t="str">
            <v>16.Кладовщик</v>
          </cell>
          <cell r="C21">
            <v>384.48</v>
          </cell>
          <cell r="D21">
            <v>387.95</v>
          </cell>
          <cell r="E21">
            <v>388.62</v>
          </cell>
          <cell r="F21">
            <v>389.56</v>
          </cell>
          <cell r="G21">
            <v>390.42</v>
          </cell>
        </row>
        <row r="22">
          <cell r="A22">
            <v>17</v>
          </cell>
          <cell r="B22" t="str">
            <v>17.Оператор очистных сооружений</v>
          </cell>
          <cell r="C22">
            <v>939.8</v>
          </cell>
          <cell r="D22">
            <v>945.3</v>
          </cell>
          <cell r="E22">
            <v>946.65</v>
          </cell>
          <cell r="F22">
            <v>948.72</v>
          </cell>
          <cell r="G22">
            <v>950.29</v>
          </cell>
        </row>
        <row r="23">
          <cell r="A23">
            <v>18</v>
          </cell>
          <cell r="B23" t="str">
            <v>18. Оператор на аэротенках; оператор на иловых площадках, оператор на метатенках, оператор на отстойниках, оператор на эмшерах</v>
          </cell>
          <cell r="C23">
            <v>600.34</v>
          </cell>
          <cell r="D23">
            <v>606.31</v>
          </cell>
          <cell r="E23">
            <v>607.54</v>
          </cell>
          <cell r="F23">
            <v>609.52</v>
          </cell>
          <cell r="G23">
            <v>611.05</v>
          </cell>
        </row>
        <row r="24">
          <cell r="A24">
            <v>19</v>
          </cell>
          <cell r="B24" t="str">
            <v>19. Оператор водозаборных сооружений</v>
          </cell>
          <cell r="C24">
            <v>686.26</v>
          </cell>
          <cell r="D24">
            <v>692.83</v>
          </cell>
          <cell r="E24">
            <v>694.17</v>
          </cell>
          <cell r="F24">
            <v>696.32</v>
          </cell>
          <cell r="G24">
            <v>697.99</v>
          </cell>
        </row>
        <row r="25">
          <cell r="A25">
            <v>20</v>
          </cell>
          <cell r="B25" t="str">
            <v>20. Оператор на песколовках и жироловках, оператор на решетке</v>
          </cell>
          <cell r="C25">
            <v>1150.36</v>
          </cell>
          <cell r="D25">
            <v>1160.24</v>
          </cell>
          <cell r="E25">
            <v>1162.23</v>
          </cell>
          <cell r="F25">
            <v>1165.28</v>
          </cell>
          <cell r="G25">
            <v>1167.77</v>
          </cell>
        </row>
        <row r="26">
          <cell r="A26">
            <v>21</v>
          </cell>
          <cell r="B26" t="str">
            <v>21. Оператор полей орошения и фильтрации, оператор на биофильтрах</v>
          </cell>
          <cell r="C26">
            <v>752.18</v>
          </cell>
          <cell r="D26">
            <v>765.31</v>
          </cell>
          <cell r="E26">
            <v>767.95</v>
          </cell>
          <cell r="F26">
            <v>771.9</v>
          </cell>
          <cell r="G26">
            <v>775.15</v>
          </cell>
        </row>
        <row r="27">
          <cell r="A27">
            <v>22</v>
          </cell>
          <cell r="B27" t="str">
            <v>22. Оператор сооружений  по удалению осадка, оператор установок по обезвоживанию осадка, оператор установок по сушке осадка</v>
          </cell>
          <cell r="C27">
            <v>975.99</v>
          </cell>
          <cell r="D27">
            <v>985.07</v>
          </cell>
          <cell r="E27">
            <v>986.91</v>
          </cell>
          <cell r="F27">
            <v>989.74</v>
          </cell>
          <cell r="G27">
            <v>992.3</v>
          </cell>
        </row>
        <row r="28">
          <cell r="A28">
            <v>23</v>
          </cell>
          <cell r="B28" t="str">
            <v>18.Рабочие по колке льда водозаборн.колонок</v>
          </cell>
          <cell r="C28">
            <v>88.01</v>
          </cell>
          <cell r="D28">
            <v>89.96</v>
          </cell>
          <cell r="E28">
            <v>90.33</v>
          </cell>
          <cell r="F28">
            <v>90.82</v>
          </cell>
          <cell r="G28">
            <v>91.31</v>
          </cell>
        </row>
        <row r="29">
          <cell r="A29">
            <v>24</v>
          </cell>
          <cell r="B29" t="str">
            <v>19.Плотник,столяр</v>
          </cell>
          <cell r="C29">
            <v>1093.61</v>
          </cell>
          <cell r="D29">
            <v>1099.09</v>
          </cell>
          <cell r="E29">
            <v>1100.22</v>
          </cell>
          <cell r="F29">
            <v>1102.04</v>
          </cell>
          <cell r="G29">
            <v>1103.46</v>
          </cell>
        </row>
        <row r="30">
          <cell r="A30">
            <v>25</v>
          </cell>
          <cell r="B30" t="str">
            <v>20.Электрогазосварщик</v>
          </cell>
          <cell r="C30">
            <v>1739.03</v>
          </cell>
          <cell r="D30">
            <v>1763.59</v>
          </cell>
          <cell r="E30">
            <v>1768.53</v>
          </cell>
          <cell r="F30">
            <v>1775.61</v>
          </cell>
          <cell r="G30">
            <v>1781.55</v>
          </cell>
        </row>
        <row r="31">
          <cell r="A31">
            <v>26</v>
          </cell>
          <cell r="B31" t="str">
            <v>21.Уборщик производст.и служебных помещений</v>
          </cell>
          <cell r="C31">
            <v>258.875</v>
          </cell>
          <cell r="D31">
            <v>261.24</v>
          </cell>
          <cell r="E31">
            <v>261.79</v>
          </cell>
          <cell r="F31">
            <v>262.78</v>
          </cell>
          <cell r="G31">
            <v>263.44</v>
          </cell>
        </row>
        <row r="32">
          <cell r="A32">
            <v>27</v>
          </cell>
          <cell r="B32" t="str">
            <v>22.Дворник,сторож</v>
          </cell>
          <cell r="C32">
            <v>658.66</v>
          </cell>
          <cell r="D32">
            <v>664.21</v>
          </cell>
          <cell r="E32">
            <v>665.27</v>
          </cell>
          <cell r="F32">
            <v>666.75</v>
          </cell>
          <cell r="G32">
            <v>668.12</v>
          </cell>
        </row>
        <row r="33">
          <cell r="A33">
            <v>28</v>
          </cell>
          <cell r="B33" t="str">
            <v>23.Токарь,фрезеровщик</v>
          </cell>
          <cell r="C33">
            <v>935.32</v>
          </cell>
          <cell r="D33">
            <v>939.52</v>
          </cell>
          <cell r="E33">
            <v>940.42</v>
          </cell>
          <cell r="F33">
            <v>941.94</v>
          </cell>
          <cell r="G33">
            <v>943.03</v>
          </cell>
        </row>
        <row r="34">
          <cell r="A34">
            <v>29</v>
          </cell>
          <cell r="B34" t="str">
            <v>24.Каменщик</v>
          </cell>
          <cell r="C34">
            <v>1145.99</v>
          </cell>
          <cell r="D34">
            <v>1151.79</v>
          </cell>
          <cell r="E34">
            <v>1152.97</v>
          </cell>
          <cell r="F34">
            <v>1154.9</v>
          </cell>
          <cell r="G34">
            <v>1156.38</v>
          </cell>
        </row>
        <row r="35">
          <cell r="A35">
            <v>30</v>
          </cell>
          <cell r="B35" t="str">
            <v>25.Штукатур-маляр</v>
          </cell>
          <cell r="C35">
            <v>396.75</v>
          </cell>
          <cell r="D35">
            <v>398.54</v>
          </cell>
          <cell r="E35">
            <v>398.98</v>
          </cell>
          <cell r="F35">
            <v>399.82</v>
          </cell>
          <cell r="G35">
            <v>400.33</v>
          </cell>
        </row>
        <row r="36">
          <cell r="A36">
            <v>31</v>
          </cell>
          <cell r="B36" t="str">
            <v>26.Капитан-механик</v>
          </cell>
          <cell r="C36">
            <v>1843.09</v>
          </cell>
          <cell r="D36">
            <v>1851.83</v>
          </cell>
          <cell r="E36">
            <v>1853.69</v>
          </cell>
          <cell r="F36">
            <v>1856.62</v>
          </cell>
          <cell r="G36">
            <v>1859.08</v>
          </cell>
        </row>
        <row r="37">
          <cell r="A37">
            <v>32</v>
          </cell>
          <cell r="B37" t="str">
            <v>27.Буфетчик</v>
          </cell>
          <cell r="C37">
            <v>390.43</v>
          </cell>
          <cell r="D37">
            <v>391.94</v>
          </cell>
          <cell r="E37">
            <v>392.36</v>
          </cell>
          <cell r="F37">
            <v>393.13</v>
          </cell>
          <cell r="G37">
            <v>393.62</v>
          </cell>
        </row>
        <row r="38">
          <cell r="A38">
            <v>33</v>
          </cell>
          <cell r="B38" t="str">
            <v>28.Лаборант-радиолог</v>
          </cell>
          <cell r="C38">
            <v>390.43</v>
          </cell>
          <cell r="D38">
            <v>391.94</v>
          </cell>
          <cell r="E38">
            <v>392.36</v>
          </cell>
          <cell r="F38">
            <v>393.13</v>
          </cell>
          <cell r="G38">
            <v>393.62</v>
          </cell>
        </row>
        <row r="42">
          <cell r="C42" t="str">
            <v>I зона</v>
          </cell>
          <cell r="D42" t="str">
            <v>II зона</v>
          </cell>
          <cell r="E42" t="str">
            <v>III зона</v>
          </cell>
          <cell r="F42" t="str">
            <v>IV зона</v>
          </cell>
          <cell r="G42" t="str">
            <v>V зона</v>
          </cell>
        </row>
        <row r="43">
          <cell r="A43">
            <v>0</v>
          </cell>
        </row>
        <row r="44">
          <cell r="A44">
            <v>1</v>
          </cell>
          <cell r="B44" t="str">
            <v>1.Каменщик</v>
          </cell>
          <cell r="C44">
            <v>159.54</v>
          </cell>
          <cell r="D44">
            <v>160.84</v>
          </cell>
          <cell r="E44">
            <v>161.83</v>
          </cell>
          <cell r="F44">
            <v>163.22</v>
          </cell>
          <cell r="G44">
            <v>164.05</v>
          </cell>
        </row>
        <row r="45">
          <cell r="A45">
            <v>2</v>
          </cell>
          <cell r="B45" t="str">
            <v>2.Кровельщик по рулонным кровлям и кровлям из штучных материалов, занятый на мягкой кровле</v>
          </cell>
          <cell r="C45">
            <v>1479.09</v>
          </cell>
          <cell r="D45">
            <v>1490.53</v>
          </cell>
          <cell r="E45">
            <v>1494.42</v>
          </cell>
          <cell r="F45">
            <v>1500.4</v>
          </cell>
          <cell r="G45">
            <v>1505.47</v>
          </cell>
        </row>
        <row r="46">
          <cell r="A46">
            <v>3</v>
          </cell>
          <cell r="B46" t="str">
            <v>3.Маляры</v>
          </cell>
          <cell r="C46">
            <v>143.71</v>
          </cell>
          <cell r="D46">
            <v>146.9</v>
          </cell>
          <cell r="E46">
            <v>147.52</v>
          </cell>
          <cell r="F46">
            <v>148.54</v>
          </cell>
          <cell r="G46">
            <v>149.33</v>
          </cell>
        </row>
        <row r="47">
          <cell r="A47">
            <v>4</v>
          </cell>
          <cell r="B47" t="str">
            <v>4.Плотники</v>
          </cell>
          <cell r="C47">
            <v>553.84</v>
          </cell>
          <cell r="D47">
            <v>558.8</v>
          </cell>
          <cell r="E47">
            <v>561.2</v>
          </cell>
          <cell r="F47">
            <v>564.51</v>
          </cell>
          <cell r="G47">
            <v>567.54</v>
          </cell>
        </row>
        <row r="48">
          <cell r="A48">
            <v>5</v>
          </cell>
          <cell r="B48" t="str">
            <v>5.Слесарь-сантехник</v>
          </cell>
          <cell r="C48">
            <v>369.54</v>
          </cell>
          <cell r="D48">
            <v>371.94</v>
          </cell>
          <cell r="E48">
            <v>373.23</v>
          </cell>
          <cell r="F48">
            <v>375.3</v>
          </cell>
          <cell r="G48">
            <v>377.13</v>
          </cell>
        </row>
        <row r="49">
          <cell r="A49">
            <v>6</v>
          </cell>
          <cell r="B49" t="str">
            <v>6.Газосварщики</v>
          </cell>
          <cell r="C49">
            <v>566.69</v>
          </cell>
          <cell r="D49">
            <v>567.66</v>
          </cell>
          <cell r="E49">
            <v>568.45</v>
          </cell>
          <cell r="F49">
            <v>569.45</v>
          </cell>
          <cell r="G49">
            <v>570.25</v>
          </cell>
        </row>
        <row r="50">
          <cell r="A50">
            <v>7</v>
          </cell>
          <cell r="B50" t="str">
            <v>7.Электромонтажник</v>
          </cell>
          <cell r="C50">
            <v>1777.92</v>
          </cell>
          <cell r="D50">
            <v>1782.46</v>
          </cell>
          <cell r="E50">
            <v>1754.42</v>
          </cell>
          <cell r="F50">
            <v>1787.24</v>
          </cell>
          <cell r="G50">
            <v>1789.39</v>
          </cell>
        </row>
        <row r="51">
          <cell r="A51">
            <v>8</v>
          </cell>
          <cell r="B51" t="str">
            <v>8.Столяр</v>
          </cell>
          <cell r="C51">
            <v>551.18</v>
          </cell>
          <cell r="D51">
            <v>557.25</v>
          </cell>
          <cell r="E51">
            <v>559.67</v>
          </cell>
          <cell r="F51">
            <v>563.15</v>
          </cell>
          <cell r="G51">
            <v>566.16</v>
          </cell>
        </row>
        <row r="52">
          <cell r="A52">
            <v>9</v>
          </cell>
          <cell r="B52" t="str">
            <v>9.Термоизолировщики</v>
          </cell>
          <cell r="C52">
            <v>334.81</v>
          </cell>
          <cell r="D52">
            <v>337.08</v>
          </cell>
          <cell r="E52">
            <v>338.23</v>
          </cell>
          <cell r="F52">
            <v>339.9</v>
          </cell>
          <cell r="G52">
            <v>341.28</v>
          </cell>
        </row>
        <row r="53">
          <cell r="A53">
            <v>10</v>
          </cell>
          <cell r="B53" t="str">
            <v>10.Слесари-вентиляционщики</v>
          </cell>
          <cell r="C53">
            <v>738.25</v>
          </cell>
          <cell r="D53">
            <v>742.8</v>
          </cell>
          <cell r="E53">
            <v>744.74</v>
          </cell>
          <cell r="F53">
            <v>747.51</v>
          </cell>
          <cell r="G53">
            <v>749.88</v>
          </cell>
        </row>
        <row r="54">
          <cell r="A54">
            <v>11</v>
          </cell>
          <cell r="B54" t="str">
            <v>11Электрослесари</v>
          </cell>
          <cell r="C54">
            <v>390.78</v>
          </cell>
          <cell r="D54">
            <v>392.59</v>
          </cell>
          <cell r="E54">
            <v>393.37</v>
          </cell>
          <cell r="F54">
            <v>394.47</v>
          </cell>
          <cell r="G54">
            <v>395.39</v>
          </cell>
        </row>
        <row r="55">
          <cell r="A55">
            <v>12</v>
          </cell>
          <cell r="B55" t="str">
            <v>12.Электросварщики</v>
          </cell>
          <cell r="C55">
            <v>337.72</v>
          </cell>
          <cell r="D55">
            <v>338.69</v>
          </cell>
          <cell r="E55">
            <v>339.5</v>
          </cell>
          <cell r="F55">
            <v>340.53</v>
          </cell>
          <cell r="G55">
            <v>341.34</v>
          </cell>
        </row>
        <row r="56">
          <cell r="A56">
            <v>13</v>
          </cell>
          <cell r="B56" t="str">
            <v>13.Электромонтажники кабельных и линейных сетей</v>
          </cell>
          <cell r="C56">
            <v>1821.56</v>
          </cell>
          <cell r="D56">
            <v>1824.57</v>
          </cell>
          <cell r="E56">
            <v>1825.75</v>
          </cell>
          <cell r="F56">
            <v>1827.39</v>
          </cell>
          <cell r="G56">
            <v>1828.58</v>
          </cell>
        </row>
        <row r="57">
          <cell r="A57">
            <v>14</v>
          </cell>
        </row>
        <row r="58">
          <cell r="D58" t="str">
            <v>МОП</v>
          </cell>
        </row>
        <row r="59">
          <cell r="A59">
            <v>1</v>
          </cell>
          <cell r="B59" t="str">
            <v>1.Уборщик произв.помещений,служебных помещений, по уборке лестничных клеток</v>
          </cell>
          <cell r="C59">
            <v>746.74</v>
          </cell>
          <cell r="D59">
            <v>756.7</v>
          </cell>
          <cell r="E59">
            <v>761.66</v>
          </cell>
          <cell r="F59">
            <v>768.62</v>
          </cell>
          <cell r="G59">
            <v>773.12</v>
          </cell>
        </row>
        <row r="60">
          <cell r="A60">
            <v>2</v>
          </cell>
          <cell r="B60" t="str">
            <v>2.Рабочий по обслуживанию мусоропроводов</v>
          </cell>
          <cell r="C60">
            <v>206.95</v>
          </cell>
          <cell r="D60">
            <v>211.33</v>
          </cell>
          <cell r="E60">
            <v>213.28</v>
          </cell>
          <cell r="F60">
            <v>216.05</v>
          </cell>
          <cell r="G60">
            <v>217.83</v>
          </cell>
        </row>
        <row r="61">
          <cell r="A61">
            <v>3</v>
          </cell>
          <cell r="B61" t="str">
            <v>3.Дворник</v>
          </cell>
          <cell r="C61">
            <v>206.95</v>
          </cell>
          <cell r="D61">
            <v>211.33</v>
          </cell>
          <cell r="E61">
            <v>213.28</v>
          </cell>
          <cell r="F61">
            <v>216.05</v>
          </cell>
          <cell r="G61">
            <v>217.83</v>
          </cell>
        </row>
        <row r="62">
          <cell r="A62">
            <v>4</v>
          </cell>
          <cell r="B62" t="str">
            <v>4.Рабочий по благоустройству населенных пунктов</v>
          </cell>
          <cell r="C62">
            <v>206.95</v>
          </cell>
          <cell r="D62">
            <v>211.33</v>
          </cell>
          <cell r="E62">
            <v>213.28</v>
          </cell>
          <cell r="F62">
            <v>216.05</v>
          </cell>
          <cell r="G62">
            <v>217.83</v>
          </cell>
        </row>
        <row r="63">
          <cell r="A63">
            <v>5</v>
          </cell>
          <cell r="B63" t="str">
            <v>5.Подсобный рабочий</v>
          </cell>
          <cell r="C63">
            <v>206.17</v>
          </cell>
          <cell r="D63">
            <v>212.07</v>
          </cell>
          <cell r="E63">
            <v>214.01</v>
          </cell>
          <cell r="F63">
            <v>216.74</v>
          </cell>
          <cell r="G63">
            <v>218.73</v>
          </cell>
        </row>
        <row r="67">
          <cell r="C67" t="str">
            <v>I зона</v>
          </cell>
          <cell r="D67" t="str">
            <v>II зона</v>
          </cell>
          <cell r="E67" t="str">
            <v>III зона</v>
          </cell>
          <cell r="F67" t="str">
            <v>IV зона</v>
          </cell>
          <cell r="G67" t="str">
            <v>V зона</v>
          </cell>
        </row>
        <row r="68">
          <cell r="A68">
            <v>0</v>
          </cell>
        </row>
        <row r="69">
          <cell r="A69">
            <v>1</v>
          </cell>
          <cell r="B69" t="str">
            <v>Грузчик на складе хлора</v>
          </cell>
          <cell r="C69">
            <v>284.18</v>
          </cell>
          <cell r="D69">
            <v>290.37</v>
          </cell>
          <cell r="E69">
            <v>291.56</v>
          </cell>
          <cell r="F69">
            <v>293.31</v>
          </cell>
          <cell r="G69">
            <v>294.82</v>
          </cell>
        </row>
        <row r="70">
          <cell r="A70">
            <v>2</v>
          </cell>
          <cell r="B70" t="str">
            <v>Кладовщик</v>
          </cell>
          <cell r="C70">
            <v>284.18</v>
          </cell>
          <cell r="D70">
            <v>290.37</v>
          </cell>
          <cell r="E70">
            <v>291.56</v>
          </cell>
          <cell r="F70">
            <v>293.31</v>
          </cell>
          <cell r="G70">
            <v>294.82</v>
          </cell>
        </row>
        <row r="71">
          <cell r="A71">
            <v>3</v>
          </cell>
          <cell r="B71" t="str">
            <v>Коагулянтщик</v>
          </cell>
          <cell r="C71">
            <v>284.18</v>
          </cell>
          <cell r="D71">
            <v>290.37</v>
          </cell>
          <cell r="E71">
            <v>291.56</v>
          </cell>
          <cell r="F71">
            <v>293.31</v>
          </cell>
          <cell r="G71">
            <v>294.82</v>
          </cell>
        </row>
        <row r="72">
          <cell r="A72">
            <v>4</v>
          </cell>
          <cell r="B72" t="str">
            <v>Лаборант хим.бак.</v>
          </cell>
          <cell r="C72">
            <v>284.18</v>
          </cell>
          <cell r="D72">
            <v>290.37</v>
          </cell>
          <cell r="E72">
            <v>291.56</v>
          </cell>
          <cell r="F72">
            <v>293.31</v>
          </cell>
          <cell r="G72">
            <v>294.82</v>
          </cell>
        </row>
        <row r="73">
          <cell r="A73">
            <v>5</v>
          </cell>
          <cell r="B73" t="str">
            <v>Лаборант-радиолог</v>
          </cell>
          <cell r="C73">
            <v>284.18</v>
          </cell>
          <cell r="D73">
            <v>290.37</v>
          </cell>
          <cell r="E73">
            <v>291.56</v>
          </cell>
          <cell r="F73">
            <v>293.31</v>
          </cell>
          <cell r="G73">
            <v>294.82</v>
          </cell>
        </row>
        <row r="74">
          <cell r="A74">
            <v>6</v>
          </cell>
          <cell r="B74" t="str">
            <v>Оператор на фильтрах</v>
          </cell>
          <cell r="C74">
            <v>284.18</v>
          </cell>
          <cell r="D74">
            <v>290.37</v>
          </cell>
          <cell r="E74">
            <v>291.56</v>
          </cell>
          <cell r="F74">
            <v>293.31</v>
          </cell>
          <cell r="G74">
            <v>294.82</v>
          </cell>
        </row>
        <row r="75">
          <cell r="A75">
            <v>7</v>
          </cell>
          <cell r="B75" t="str">
            <v>Оператор хлор.установки</v>
          </cell>
          <cell r="C75">
            <v>284.18</v>
          </cell>
          <cell r="D75">
            <v>290.37</v>
          </cell>
          <cell r="E75">
            <v>291.56</v>
          </cell>
          <cell r="F75">
            <v>293.31</v>
          </cell>
          <cell r="G75">
            <v>294.82</v>
          </cell>
        </row>
        <row r="76">
          <cell r="A76">
            <v>8</v>
          </cell>
          <cell r="B76" t="str">
            <v>Электромонтер</v>
          </cell>
          <cell r="C76">
            <v>284.18</v>
          </cell>
          <cell r="D76">
            <v>290.37</v>
          </cell>
          <cell r="E76">
            <v>291.56</v>
          </cell>
          <cell r="F76">
            <v>293.31</v>
          </cell>
          <cell r="G76">
            <v>294.82</v>
          </cell>
        </row>
        <row r="77">
          <cell r="A77">
            <v>9</v>
          </cell>
          <cell r="B77" t="str">
            <v>Газосварщик</v>
          </cell>
          <cell r="C77">
            <v>284.18</v>
          </cell>
          <cell r="D77">
            <v>290.37</v>
          </cell>
          <cell r="E77">
            <v>291.56</v>
          </cell>
          <cell r="F77">
            <v>293.31</v>
          </cell>
          <cell r="G77">
            <v>294.82</v>
          </cell>
        </row>
        <row r="78">
          <cell r="A78">
            <v>10</v>
          </cell>
          <cell r="B78" t="str">
            <v>Слесарь по РХО</v>
          </cell>
          <cell r="C78">
            <v>284.18</v>
          </cell>
          <cell r="D78">
            <v>290.37</v>
          </cell>
          <cell r="E78">
            <v>291.56</v>
          </cell>
          <cell r="F78">
            <v>293.31</v>
          </cell>
          <cell r="G78">
            <v>294.82</v>
          </cell>
        </row>
        <row r="79">
          <cell r="A79">
            <v>11</v>
          </cell>
          <cell r="B79" t="str">
            <v>Слесарь КИПиА</v>
          </cell>
          <cell r="C79">
            <v>284.18</v>
          </cell>
          <cell r="D79">
            <v>290.37</v>
          </cell>
          <cell r="E79">
            <v>291.56</v>
          </cell>
          <cell r="F79">
            <v>293.31</v>
          </cell>
          <cell r="G79">
            <v>294.82</v>
          </cell>
        </row>
        <row r="80">
          <cell r="A80">
            <v>12</v>
          </cell>
          <cell r="B80" t="str">
            <v>Токарь</v>
          </cell>
          <cell r="C80">
            <v>284.18</v>
          </cell>
          <cell r="D80">
            <v>290.37</v>
          </cell>
          <cell r="E80">
            <v>291.56</v>
          </cell>
          <cell r="F80">
            <v>293.31</v>
          </cell>
          <cell r="G80">
            <v>294.82</v>
          </cell>
        </row>
        <row r="81">
          <cell r="A81">
            <v>13</v>
          </cell>
          <cell r="B81" t="str">
            <v>Уборщик</v>
          </cell>
          <cell r="C81">
            <v>284.18</v>
          </cell>
          <cell r="D81">
            <v>290.37</v>
          </cell>
          <cell r="E81">
            <v>291.56</v>
          </cell>
          <cell r="F81">
            <v>293.31</v>
          </cell>
          <cell r="G81">
            <v>294.82</v>
          </cell>
        </row>
        <row r="82">
          <cell r="A82">
            <v>14</v>
          </cell>
          <cell r="B82" t="str">
            <v>Дворник</v>
          </cell>
          <cell r="C82">
            <v>284.18</v>
          </cell>
          <cell r="D82">
            <v>290.37</v>
          </cell>
          <cell r="E82">
            <v>291.56</v>
          </cell>
          <cell r="F82">
            <v>293.31</v>
          </cell>
          <cell r="G82">
            <v>294.82</v>
          </cell>
        </row>
        <row r="83">
          <cell r="A83">
            <v>15</v>
          </cell>
          <cell r="B83" t="str">
            <v>Буфетчик</v>
          </cell>
          <cell r="C83">
            <v>284.18</v>
          </cell>
          <cell r="D83">
            <v>290.37</v>
          </cell>
          <cell r="E83">
            <v>291.56</v>
          </cell>
          <cell r="F83">
            <v>293.31</v>
          </cell>
          <cell r="G83">
            <v>294.82</v>
          </cell>
        </row>
        <row r="84">
          <cell r="A84">
            <v>16</v>
          </cell>
          <cell r="B84" t="str">
            <v>Плотник</v>
          </cell>
          <cell r="C84">
            <v>284.18</v>
          </cell>
          <cell r="D84">
            <v>290.37</v>
          </cell>
          <cell r="E84">
            <v>291.56</v>
          </cell>
          <cell r="F84">
            <v>293.31</v>
          </cell>
          <cell r="G84">
            <v>294.82</v>
          </cell>
        </row>
        <row r="85">
          <cell r="A85">
            <v>17</v>
          </cell>
          <cell r="B85" t="str">
            <v>Слесарь-ремонтник</v>
          </cell>
          <cell r="C85">
            <v>284.18</v>
          </cell>
          <cell r="D85">
            <v>290.37</v>
          </cell>
          <cell r="E85">
            <v>291.56</v>
          </cell>
          <cell r="F85">
            <v>293.31</v>
          </cell>
          <cell r="G85">
            <v>294.82</v>
          </cell>
        </row>
        <row r="86">
          <cell r="C86" t="str">
            <v>I зона</v>
          </cell>
          <cell r="D86" t="str">
            <v>II зона</v>
          </cell>
          <cell r="E86" t="str">
            <v>III зона</v>
          </cell>
          <cell r="F86" t="str">
            <v>IV зона</v>
          </cell>
        </row>
        <row r="87">
          <cell r="B87" t="str">
            <v>с усовершенствованным покрытием</v>
          </cell>
          <cell r="C87">
            <v>6288.17</v>
          </cell>
          <cell r="D87">
            <v>5891.06</v>
          </cell>
          <cell r="E87">
            <v>5704.15</v>
          </cell>
          <cell r="F87">
            <v>4952.09</v>
          </cell>
        </row>
        <row r="88">
          <cell r="B88" t="str">
            <v>с неусовершенствованным покрытием</v>
          </cell>
          <cell r="C88">
            <v>4857.54</v>
          </cell>
          <cell r="D88">
            <v>4548.36</v>
          </cell>
          <cell r="E88">
            <v>4398.22</v>
          </cell>
          <cell r="F88">
            <v>3837.57</v>
          </cell>
        </row>
        <row r="89">
          <cell r="B89" t="str">
            <v>          без покрытия</v>
          </cell>
          <cell r="C89">
            <v>4225.67</v>
          </cell>
          <cell r="D89">
            <v>3969.47</v>
          </cell>
          <cell r="E89">
            <v>3843.23</v>
          </cell>
          <cell r="F89">
            <v>3352.05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(2)"/>
      <sheetName val="см1"/>
      <sheetName val="анализ"/>
      <sheetName val="данные"/>
      <sheetName val="Норвод"/>
      <sheetName val="смета"/>
      <sheetName val="промывка"/>
      <sheetName val="от"/>
      <sheetName val="оптопл"/>
      <sheetName val="Нормы"/>
      <sheetName val="Лист1"/>
      <sheetName val="НорЖБО"/>
      <sheetName val="НорТБО"/>
    </sheetNames>
    <sheetDataSet>
      <sheetData sheetId="7">
        <row r="4">
          <cell r="C4" t="str">
            <v>Со</v>
          </cell>
          <cell r="D4" t="str">
            <v>Со</v>
          </cell>
          <cell r="E4" t="str">
            <v>сут</v>
          </cell>
          <cell r="F4" t="str">
            <v>Со</v>
          </cell>
          <cell r="G4" t="str">
            <v>а</v>
          </cell>
          <cell r="H4" t="str">
            <v>Со</v>
          </cell>
          <cell r="I4" t="str">
            <v>Со</v>
          </cell>
          <cell r="J4" t="str">
            <v>Со</v>
          </cell>
          <cell r="L4">
            <v>365</v>
          </cell>
        </row>
        <row r="5">
          <cell r="B5" t="str">
            <v>Сыктывкар</v>
          </cell>
          <cell r="C5">
            <v>-36</v>
          </cell>
          <cell r="D5">
            <v>-20</v>
          </cell>
          <cell r="E5">
            <v>272</v>
          </cell>
          <cell r="F5">
            <v>-5.8</v>
          </cell>
          <cell r="G5">
            <v>0.94</v>
          </cell>
          <cell r="H5">
            <v>65</v>
          </cell>
          <cell r="I5">
            <v>5</v>
          </cell>
          <cell r="J5">
            <v>15</v>
          </cell>
          <cell r="K5">
            <v>1</v>
          </cell>
          <cell r="L5">
            <v>0.7452054794520548</v>
          </cell>
          <cell r="M5">
            <v>0.25479452054794516</v>
          </cell>
        </row>
        <row r="6">
          <cell r="B6" t="str">
            <v>Усинск</v>
          </cell>
          <cell r="C6">
            <v>-41</v>
          </cell>
          <cell r="D6">
            <v>-41</v>
          </cell>
          <cell r="E6">
            <v>279</v>
          </cell>
          <cell r="F6">
            <v>-7.6</v>
          </cell>
          <cell r="G6">
            <v>0.89</v>
          </cell>
          <cell r="H6">
            <v>65</v>
          </cell>
          <cell r="I6">
            <v>1.6</v>
          </cell>
          <cell r="J6">
            <v>10.2</v>
          </cell>
          <cell r="K6">
            <v>1.007</v>
          </cell>
          <cell r="L6">
            <v>0.7643835616438356</v>
          </cell>
          <cell r="M6">
            <v>0.23561643835616441</v>
          </cell>
        </row>
        <row r="7">
          <cell r="B7" t="str">
            <v>Прилузский р-н</v>
          </cell>
          <cell r="C7">
            <v>-34</v>
          </cell>
          <cell r="D7">
            <v>-20</v>
          </cell>
          <cell r="E7">
            <v>266</v>
          </cell>
          <cell r="F7">
            <v>-5.3</v>
          </cell>
          <cell r="G7">
            <v>0.96</v>
          </cell>
          <cell r="H7">
            <v>55</v>
          </cell>
          <cell r="I7">
            <v>5</v>
          </cell>
          <cell r="J7">
            <v>15</v>
          </cell>
          <cell r="K7">
            <v>1.007</v>
          </cell>
          <cell r="L7">
            <v>0.7287671232876712</v>
          </cell>
          <cell r="M7">
            <v>0.27123287671232876</v>
          </cell>
        </row>
        <row r="8">
          <cell r="B8" t="str">
            <v>Печора</v>
          </cell>
          <cell r="C8">
            <v>-43</v>
          </cell>
          <cell r="D8">
            <v>-43</v>
          </cell>
          <cell r="E8">
            <v>273</v>
          </cell>
          <cell r="F8">
            <v>-7.9</v>
          </cell>
          <cell r="G8">
            <v>0.87</v>
          </cell>
          <cell r="H8">
            <v>55</v>
          </cell>
          <cell r="I8">
            <v>5</v>
          </cell>
          <cell r="J8">
            <v>10</v>
          </cell>
          <cell r="K8">
            <v>1</v>
          </cell>
          <cell r="L8">
            <v>0.7479452054794521</v>
          </cell>
          <cell r="M8">
            <v>0.2520547945205479</v>
          </cell>
        </row>
        <row r="9">
          <cell r="B9" t="str">
            <v>Анапа</v>
          </cell>
          <cell r="C9">
            <v>-13</v>
          </cell>
          <cell r="D9">
            <v>-2</v>
          </cell>
          <cell r="E9">
            <v>134</v>
          </cell>
          <cell r="F9">
            <v>4.4</v>
          </cell>
          <cell r="G9">
            <v>1.354</v>
          </cell>
          <cell r="H9">
            <v>55</v>
          </cell>
          <cell r="I9">
            <v>5</v>
          </cell>
          <cell r="J9">
            <v>15</v>
          </cell>
          <cell r="K9">
            <v>1</v>
          </cell>
          <cell r="L9">
            <v>0.36712328767123287</v>
          </cell>
          <cell r="M9">
            <v>0.6328767123287671</v>
          </cell>
        </row>
        <row r="10">
          <cell r="B10" t="str">
            <v>Саки</v>
          </cell>
          <cell r="C10">
            <v>-16</v>
          </cell>
          <cell r="D10">
            <v>-3</v>
          </cell>
          <cell r="E10">
            <v>149</v>
          </cell>
          <cell r="F10">
            <v>2.4</v>
          </cell>
          <cell r="G10">
            <v>1.266</v>
          </cell>
          <cell r="H10">
            <v>55</v>
          </cell>
          <cell r="I10">
            <v>5</v>
          </cell>
          <cell r="J10">
            <v>15</v>
          </cell>
          <cell r="K10">
            <v>1</v>
          </cell>
          <cell r="L10">
            <v>0.40821917808219177</v>
          </cell>
          <cell r="M10">
            <v>0.5917808219178082</v>
          </cell>
        </row>
        <row r="11">
          <cell r="B11" t="str">
            <v>Усть-Вымский район</v>
          </cell>
          <cell r="C11">
            <v>-38</v>
          </cell>
          <cell r="D11">
            <v>-38</v>
          </cell>
          <cell r="E11">
            <v>270</v>
          </cell>
          <cell r="F11">
            <v>-6.7</v>
          </cell>
          <cell r="G11">
            <v>0.92</v>
          </cell>
          <cell r="H11">
            <v>55</v>
          </cell>
          <cell r="I11">
            <v>5</v>
          </cell>
          <cell r="J11">
            <v>15</v>
          </cell>
          <cell r="K11">
            <v>1.007</v>
          </cell>
          <cell r="L11">
            <v>0.7397260273972602</v>
          </cell>
          <cell r="M11">
            <v>0.26027397260273977</v>
          </cell>
        </row>
        <row r="12">
          <cell r="B12" t="str">
            <v>Ухта</v>
          </cell>
          <cell r="C12">
            <v>-39</v>
          </cell>
          <cell r="D12">
            <v>-39</v>
          </cell>
          <cell r="E12">
            <v>269</v>
          </cell>
          <cell r="F12">
            <v>-6.4</v>
          </cell>
          <cell r="G12">
            <v>0.91</v>
          </cell>
          <cell r="H12">
            <v>65</v>
          </cell>
          <cell r="I12">
            <v>5</v>
          </cell>
          <cell r="J12">
            <v>15</v>
          </cell>
          <cell r="K12">
            <v>1.007</v>
          </cell>
          <cell r="L12">
            <v>0.736986301369863</v>
          </cell>
          <cell r="M12">
            <v>0.263013698630137</v>
          </cell>
        </row>
        <row r="13">
          <cell r="B13" t="str">
            <v>Сосногорский р-н</v>
          </cell>
          <cell r="C13">
            <v>-39</v>
          </cell>
          <cell r="D13">
            <v>-39</v>
          </cell>
          <cell r="E13">
            <v>269</v>
          </cell>
          <cell r="F13">
            <v>-6.4</v>
          </cell>
          <cell r="G13">
            <v>0.91</v>
          </cell>
          <cell r="H13">
            <v>55</v>
          </cell>
          <cell r="I13">
            <v>5</v>
          </cell>
          <cell r="J13">
            <v>15</v>
          </cell>
          <cell r="K13">
            <v>1.007</v>
          </cell>
          <cell r="L13">
            <v>0.736986301369863</v>
          </cell>
          <cell r="M13">
            <v>0.263013698630137</v>
          </cell>
        </row>
        <row r="14">
          <cell r="B14" t="str">
            <v>Воркута</v>
          </cell>
          <cell r="C14">
            <v>-41</v>
          </cell>
          <cell r="D14">
            <v>-41</v>
          </cell>
          <cell r="E14">
            <v>306</v>
          </cell>
          <cell r="F14">
            <v>-9.1</v>
          </cell>
          <cell r="G14">
            <v>0.89</v>
          </cell>
          <cell r="H14">
            <v>55</v>
          </cell>
          <cell r="I14">
            <v>5</v>
          </cell>
          <cell r="J14">
            <v>15</v>
          </cell>
          <cell r="K14">
            <v>1.04</v>
          </cell>
          <cell r="L14">
            <v>0.8383561643835616</v>
          </cell>
          <cell r="M14">
            <v>0.16164383561643836</v>
          </cell>
        </row>
        <row r="15">
          <cell r="B15" t="str">
            <v>Вуктыл</v>
          </cell>
          <cell r="C15">
            <v>-45</v>
          </cell>
          <cell r="D15">
            <v>-45</v>
          </cell>
          <cell r="E15">
            <v>269</v>
          </cell>
          <cell r="F15">
            <v>-7.9</v>
          </cell>
          <cell r="G15">
            <v>0.85</v>
          </cell>
          <cell r="H15">
            <v>55</v>
          </cell>
          <cell r="I15">
            <v>5</v>
          </cell>
          <cell r="J15">
            <v>15</v>
          </cell>
          <cell r="K15">
            <v>1.007</v>
          </cell>
          <cell r="L15">
            <v>0.736986301369863</v>
          </cell>
          <cell r="M15">
            <v>0.263013698630137</v>
          </cell>
        </row>
        <row r="16">
          <cell r="B16" t="str">
            <v>Ижма</v>
          </cell>
          <cell r="C16">
            <v>-42</v>
          </cell>
          <cell r="D16">
            <v>-42</v>
          </cell>
          <cell r="E16">
            <v>277</v>
          </cell>
          <cell r="F16">
            <v>-7.4</v>
          </cell>
          <cell r="G16">
            <v>0.88</v>
          </cell>
          <cell r="H16">
            <v>55</v>
          </cell>
          <cell r="I16">
            <v>5</v>
          </cell>
          <cell r="J16">
            <v>15</v>
          </cell>
          <cell r="K16">
            <v>1</v>
          </cell>
          <cell r="L16">
            <v>0.7589041095890411</v>
          </cell>
          <cell r="M16">
            <v>0.2410958904109589</v>
          </cell>
        </row>
        <row r="17">
          <cell r="B17" t="str">
            <v>Усть-Вымский р-н</v>
          </cell>
          <cell r="C17">
            <v>-38</v>
          </cell>
          <cell r="D17">
            <v>-38</v>
          </cell>
          <cell r="E17">
            <v>270</v>
          </cell>
          <cell r="F17">
            <v>-6.7</v>
          </cell>
          <cell r="G17">
            <v>0.92</v>
          </cell>
          <cell r="H17">
            <v>55</v>
          </cell>
          <cell r="I17">
            <v>5</v>
          </cell>
          <cell r="J17">
            <v>15</v>
          </cell>
          <cell r="K17">
            <v>1.007</v>
          </cell>
          <cell r="L17">
            <v>0.7397260273972602</v>
          </cell>
          <cell r="M17">
            <v>0.26027397260273977</v>
          </cell>
        </row>
        <row r="18">
          <cell r="B18" t="str">
            <v>Удорский р-н</v>
          </cell>
          <cell r="C18">
            <v>-39</v>
          </cell>
          <cell r="D18">
            <v>-39</v>
          </cell>
          <cell r="E18">
            <v>256</v>
          </cell>
          <cell r="F18">
            <v>-5.9</v>
          </cell>
          <cell r="G18">
            <v>0.91</v>
          </cell>
          <cell r="H18">
            <v>55</v>
          </cell>
          <cell r="I18">
            <v>5</v>
          </cell>
          <cell r="J18">
            <v>15</v>
          </cell>
          <cell r="K18">
            <v>1</v>
          </cell>
          <cell r="L18">
            <v>0.7013698630136986</v>
          </cell>
          <cell r="M18">
            <v>0.29863013698630136</v>
          </cell>
        </row>
        <row r="19">
          <cell r="B19" t="str">
            <v>Кослан </v>
          </cell>
          <cell r="C19">
            <v>-39</v>
          </cell>
          <cell r="D19">
            <v>-39</v>
          </cell>
          <cell r="E19">
            <v>256</v>
          </cell>
          <cell r="F19">
            <v>-5.9</v>
          </cell>
          <cell r="G19">
            <v>0.91</v>
          </cell>
          <cell r="H19">
            <v>65</v>
          </cell>
          <cell r="I19">
            <v>5</v>
          </cell>
          <cell r="J19">
            <v>15</v>
          </cell>
          <cell r="K19">
            <v>1</v>
          </cell>
          <cell r="L19">
            <v>0.7013698630136986</v>
          </cell>
          <cell r="M19">
            <v>0.29863013698630136</v>
          </cell>
        </row>
        <row r="20">
          <cell r="B20" t="str">
            <v>Тр-Печорский р-н</v>
          </cell>
          <cell r="C20">
            <v>-41</v>
          </cell>
          <cell r="D20">
            <v>-41</v>
          </cell>
          <cell r="E20">
            <v>259</v>
          </cell>
          <cell r="F20">
            <v>-6.9</v>
          </cell>
          <cell r="G20">
            <v>0.89</v>
          </cell>
          <cell r="H20">
            <v>55</v>
          </cell>
          <cell r="I20">
            <v>5</v>
          </cell>
          <cell r="J20">
            <v>15</v>
          </cell>
          <cell r="K20">
            <v>1</v>
          </cell>
          <cell r="L20">
            <v>0.7095890410958904</v>
          </cell>
          <cell r="M20">
            <v>0.2904109589041096</v>
          </cell>
        </row>
        <row r="21">
          <cell r="B21" t="str">
            <v>Инта</v>
          </cell>
          <cell r="C21">
            <v>-43</v>
          </cell>
          <cell r="D21">
            <v>-43</v>
          </cell>
          <cell r="E21">
            <v>286</v>
          </cell>
          <cell r="F21">
            <v>-8.6</v>
          </cell>
          <cell r="G21">
            <v>0.87</v>
          </cell>
          <cell r="H21">
            <v>65</v>
          </cell>
          <cell r="I21">
            <v>5</v>
          </cell>
          <cell r="J21">
            <v>15</v>
          </cell>
          <cell r="K21">
            <v>1</v>
          </cell>
          <cell r="L21">
            <v>0.7835616438356164</v>
          </cell>
          <cell r="M21">
            <v>0.21643835616438356</v>
          </cell>
        </row>
        <row r="22">
          <cell r="B22" t="str">
            <v>Сысольский р-н</v>
          </cell>
          <cell r="C22">
            <v>-35</v>
          </cell>
          <cell r="D22">
            <v>-35</v>
          </cell>
          <cell r="E22">
            <v>264</v>
          </cell>
          <cell r="F22">
            <v>-5.9</v>
          </cell>
          <cell r="G22">
            <v>0.95</v>
          </cell>
          <cell r="H22">
            <v>55</v>
          </cell>
          <cell r="I22">
            <v>5</v>
          </cell>
          <cell r="J22">
            <v>15</v>
          </cell>
          <cell r="K22">
            <v>1.008</v>
          </cell>
          <cell r="L22">
            <v>0.7232876712328767</v>
          </cell>
          <cell r="M22">
            <v>0.27671232876712326</v>
          </cell>
        </row>
        <row r="23">
          <cell r="B23" t="str">
            <v>У-Цильма</v>
          </cell>
          <cell r="C23">
            <v>-39</v>
          </cell>
          <cell r="D23">
            <v>-39</v>
          </cell>
          <cell r="E23">
            <v>283</v>
          </cell>
          <cell r="F23">
            <v>-8</v>
          </cell>
          <cell r="G23">
            <v>0.91</v>
          </cell>
          <cell r="H23">
            <v>55</v>
          </cell>
          <cell r="I23">
            <v>5</v>
          </cell>
          <cell r="J23">
            <v>15</v>
          </cell>
          <cell r="K23">
            <v>1.008</v>
          </cell>
          <cell r="L23">
            <v>0.7753424657534247</v>
          </cell>
          <cell r="M23">
            <v>0.2246575342465753</v>
          </cell>
        </row>
        <row r="24">
          <cell r="B24" t="str">
            <v>Княжпогостский р-н</v>
          </cell>
          <cell r="C24">
            <v>-39</v>
          </cell>
          <cell r="D24">
            <v>-39</v>
          </cell>
          <cell r="E24">
            <v>264</v>
          </cell>
          <cell r="F24">
            <v>-6.4</v>
          </cell>
          <cell r="G24">
            <v>0.91</v>
          </cell>
          <cell r="H24">
            <v>55</v>
          </cell>
          <cell r="I24">
            <v>5</v>
          </cell>
          <cell r="J24">
            <v>15</v>
          </cell>
          <cell r="K24">
            <v>1</v>
          </cell>
          <cell r="L24">
            <v>0.7232876712328767</v>
          </cell>
          <cell r="M24">
            <v>0.27671232876712326</v>
          </cell>
        </row>
        <row r="25">
          <cell r="B25" t="str">
            <v>Койгородок</v>
          </cell>
          <cell r="C25">
            <v>-35</v>
          </cell>
          <cell r="D25">
            <v>-35</v>
          </cell>
          <cell r="E25">
            <v>245</v>
          </cell>
          <cell r="F25">
            <v>-5.9</v>
          </cell>
          <cell r="G25">
            <v>0.95</v>
          </cell>
          <cell r="H25">
            <v>55</v>
          </cell>
          <cell r="I25">
            <v>5</v>
          </cell>
          <cell r="J25">
            <v>15</v>
          </cell>
          <cell r="K25">
            <v>1</v>
          </cell>
          <cell r="L25">
            <v>0.6712328767123288</v>
          </cell>
          <cell r="M25">
            <v>0.3287671232876712</v>
          </cell>
        </row>
        <row r="26">
          <cell r="B26" t="str">
            <v>Корткеросс</v>
          </cell>
          <cell r="C26">
            <v>-36</v>
          </cell>
          <cell r="D26">
            <v>-36</v>
          </cell>
          <cell r="E26">
            <v>243</v>
          </cell>
          <cell r="F26">
            <v>-5.8</v>
          </cell>
          <cell r="G26">
            <v>0.94</v>
          </cell>
          <cell r="H26">
            <v>55</v>
          </cell>
          <cell r="I26">
            <v>5</v>
          </cell>
          <cell r="J26">
            <v>15</v>
          </cell>
          <cell r="K26">
            <v>1</v>
          </cell>
          <cell r="L26">
            <v>0.6657534246575343</v>
          </cell>
          <cell r="M26">
            <v>0.3342465753424657</v>
          </cell>
        </row>
        <row r="27">
          <cell r="B27" t="str">
            <v>Сыктывдин</v>
          </cell>
          <cell r="C27">
            <v>-36</v>
          </cell>
          <cell r="D27">
            <v>-20</v>
          </cell>
          <cell r="E27">
            <v>268</v>
          </cell>
          <cell r="F27">
            <v>-5.8</v>
          </cell>
          <cell r="G27">
            <v>0.94</v>
          </cell>
          <cell r="H27">
            <v>55</v>
          </cell>
          <cell r="I27">
            <v>5</v>
          </cell>
          <cell r="J27">
            <v>15</v>
          </cell>
          <cell r="K27">
            <v>1</v>
          </cell>
          <cell r="L27">
            <v>0.7342465753424657</v>
          </cell>
          <cell r="M27">
            <v>0.26575342465753427</v>
          </cell>
        </row>
        <row r="28">
          <cell r="B28" t="str">
            <v>Усть-Кулом</v>
          </cell>
          <cell r="C28">
            <v>-38</v>
          </cell>
          <cell r="D28">
            <v>-38</v>
          </cell>
          <cell r="E28">
            <v>268</v>
          </cell>
          <cell r="F28">
            <v>-6.7</v>
          </cell>
          <cell r="G28">
            <v>0.92</v>
          </cell>
          <cell r="H28">
            <v>65</v>
          </cell>
          <cell r="I28">
            <v>5</v>
          </cell>
          <cell r="J28">
            <v>15</v>
          </cell>
          <cell r="K28">
            <v>1</v>
          </cell>
          <cell r="L28">
            <v>0.7342465753424657</v>
          </cell>
          <cell r="M28">
            <v>0.26575342465753427</v>
          </cell>
        </row>
        <row r="29">
          <cell r="B29" t="str">
            <v>Эжва</v>
          </cell>
          <cell r="C29">
            <v>-36</v>
          </cell>
          <cell r="D29">
            <v>-20</v>
          </cell>
          <cell r="E29">
            <v>272</v>
          </cell>
          <cell r="F29">
            <v>-5.8</v>
          </cell>
          <cell r="G29">
            <v>0.94</v>
          </cell>
          <cell r="H29">
            <v>55</v>
          </cell>
          <cell r="I29">
            <v>5</v>
          </cell>
          <cell r="J29">
            <v>15</v>
          </cell>
          <cell r="K29">
            <v>1</v>
          </cell>
          <cell r="L29">
            <v>0.7452054794520548</v>
          </cell>
          <cell r="M29">
            <v>0.25479452054794516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удельн."/>
      <sheetName val="Двод"/>
      <sheetName val="отоп"/>
      <sheetName val="Парам"/>
      <sheetName val="База дан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емонт"/>
      <sheetName val="Анвод"/>
      <sheetName val="ВДО"/>
      <sheetName val="себвода"/>
      <sheetName val="АВР"/>
      <sheetName val="Ансток"/>
      <sheetName val="себсток"/>
      <sheetName val="AXPWS"/>
      <sheetName val="оглавление"/>
      <sheetName val="WOD"/>
      <sheetName val="анализ ФОТ"/>
      <sheetName val="STOKPR"/>
      <sheetName val="STOK"/>
      <sheetName val="WODPR"/>
      <sheetName val="ENERG"/>
      <sheetName val="сод РСС"/>
      <sheetName val="PROCHIE"/>
      <sheetName val="ОППФ"/>
      <sheetName val="ET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-ФОТ"/>
      <sheetName val="ОТ"/>
      <sheetName val="ауп"/>
      <sheetName val="рабочие"/>
      <sheetName val="етс"/>
      <sheetName val="ресурсы"/>
      <sheetName val="прочие"/>
      <sheetName val="ан"/>
      <sheetName val="себест"/>
      <sheetName val="ОПФ"/>
      <sheetName val="смета"/>
      <sheetName val="Освещ"/>
      <sheetName val="Таблица 6"/>
      <sheetName val="Таблица 7"/>
      <sheetName val="Таблицы 8-9"/>
      <sheetName val="Таблицы 10-11"/>
      <sheetName val="Таблицы 12-13"/>
      <sheetName val="Таблица 14"/>
    </sheetNames>
    <sheetDataSet>
      <sheetData sheetId="4">
        <row r="12">
          <cell r="A12">
            <v>1</v>
          </cell>
          <cell r="B12">
            <v>1</v>
          </cell>
        </row>
        <row r="13">
          <cell r="A13">
            <v>2</v>
          </cell>
          <cell r="B13">
            <v>1.36</v>
          </cell>
        </row>
        <row r="14">
          <cell r="A14">
            <v>3</v>
          </cell>
          <cell r="B14">
            <v>1.59</v>
          </cell>
        </row>
        <row r="15">
          <cell r="A15">
            <v>4</v>
          </cell>
          <cell r="B15">
            <v>1.73</v>
          </cell>
        </row>
        <row r="16">
          <cell r="A16">
            <v>5</v>
          </cell>
          <cell r="B16">
            <v>1.82</v>
          </cell>
        </row>
        <row r="17">
          <cell r="A17">
            <v>6</v>
          </cell>
          <cell r="B17">
            <v>2</v>
          </cell>
        </row>
        <row r="18">
          <cell r="A18">
            <v>7</v>
          </cell>
          <cell r="B18">
            <v>2.27</v>
          </cell>
        </row>
        <row r="19">
          <cell r="A19">
            <v>8</v>
          </cell>
          <cell r="B19">
            <v>2.54</v>
          </cell>
        </row>
        <row r="20">
          <cell r="A20">
            <v>9</v>
          </cell>
          <cell r="B20">
            <v>2.62</v>
          </cell>
        </row>
        <row r="21">
          <cell r="A21">
            <v>10</v>
          </cell>
          <cell r="B21">
            <v>2.69</v>
          </cell>
        </row>
        <row r="22">
          <cell r="A22">
            <v>11</v>
          </cell>
          <cell r="B22">
            <v>2.78</v>
          </cell>
        </row>
        <row r="23">
          <cell r="A23">
            <v>12</v>
          </cell>
          <cell r="B23">
            <v>2.86</v>
          </cell>
        </row>
        <row r="24">
          <cell r="A24">
            <v>13</v>
          </cell>
          <cell r="B24">
            <v>2.94</v>
          </cell>
        </row>
        <row r="25">
          <cell r="A25">
            <v>14</v>
          </cell>
          <cell r="B25">
            <v>3.03</v>
          </cell>
        </row>
        <row r="26">
          <cell r="A26">
            <v>15</v>
          </cell>
          <cell r="B26">
            <v>3.12</v>
          </cell>
        </row>
        <row r="27">
          <cell r="A27">
            <v>16</v>
          </cell>
          <cell r="B27">
            <v>3.22</v>
          </cell>
        </row>
        <row r="28">
          <cell r="A28">
            <v>17</v>
          </cell>
          <cell r="B28">
            <v>3.31</v>
          </cell>
        </row>
        <row r="29">
          <cell r="A29">
            <v>18</v>
          </cell>
          <cell r="B29">
            <v>3.41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L101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:R3"/>
    </sheetView>
  </sheetViews>
  <sheetFormatPr defaultColWidth="9.00390625" defaultRowHeight="12.75"/>
  <cols>
    <col min="1" max="1" width="5.25390625" style="5" customWidth="1"/>
    <col min="2" max="2" width="25.25390625" style="5" customWidth="1"/>
    <col min="3" max="3" width="10.75390625" style="3" customWidth="1"/>
    <col min="4" max="4" width="15.75390625" style="11" customWidth="1"/>
    <col min="5" max="12" width="14.25390625" style="11" hidden="1" customWidth="1"/>
    <col min="13" max="13" width="11.625" style="11" customWidth="1"/>
    <col min="14" max="14" width="16.375" style="3" customWidth="1"/>
    <col min="15" max="15" width="15.125" style="3" customWidth="1"/>
    <col min="16" max="16" width="11.25390625" style="3" customWidth="1"/>
    <col min="17" max="17" width="7.625" style="3" customWidth="1"/>
    <col min="18" max="18" width="14.125" style="3" customWidth="1"/>
    <col min="19" max="19" width="14.125" style="3" hidden="1" customWidth="1"/>
    <col min="20" max="20" width="11.625" style="3" hidden="1" customWidth="1"/>
    <col min="21" max="22" width="9.125" style="3" hidden="1" customWidth="1"/>
    <col min="23" max="23" width="17.875" style="3" hidden="1" customWidth="1"/>
    <col min="24" max="24" width="11.375" style="5" hidden="1" customWidth="1"/>
    <col min="25" max="25" width="9.125" style="5" hidden="1" customWidth="1"/>
    <col min="26" max="26" width="9.125" style="6" hidden="1" customWidth="1"/>
    <col min="27" max="27" width="15.375" style="11" hidden="1" customWidth="1"/>
    <col min="28" max="34" width="9.125" style="5" hidden="1" customWidth="1"/>
    <col min="35" max="35" width="9.125" style="5" customWidth="1"/>
    <col min="36" max="36" width="10.125" style="5" customWidth="1"/>
    <col min="37" max="16384" width="9.125" style="5" customWidth="1"/>
  </cols>
  <sheetData>
    <row r="1" spans="1:38" ht="15.7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4"/>
      <c r="AA1" s="2"/>
      <c r="AL1" s="4" t="s">
        <v>0</v>
      </c>
    </row>
    <row r="2" spans="2:38" ht="19.5" customHeight="1">
      <c r="B2" s="7" t="s">
        <v>1</v>
      </c>
      <c r="C2" s="8"/>
      <c r="D2" s="9">
        <f>SUMPRODUCT(C9:C139,D9:D139)/SUM(C9:C139)</f>
        <v>26.072709368414504</v>
      </c>
      <c r="E2" s="10"/>
      <c r="F2" s="10"/>
      <c r="G2" s="10"/>
      <c r="H2" s="10"/>
      <c r="I2" s="10"/>
      <c r="J2" s="10"/>
      <c r="K2" s="10"/>
      <c r="L2" s="10"/>
      <c r="S2" s="12"/>
      <c r="AL2" s="12" t="s">
        <v>2</v>
      </c>
    </row>
    <row r="3" spans="1:27" ht="39.75" customHeight="1" thickBot="1">
      <c r="A3" s="127" t="s">
        <v>73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3"/>
      <c r="AA3" s="14"/>
    </row>
    <row r="4" spans="1:38" s="16" customFormat="1" ht="39.75" customHeight="1" thickTop="1">
      <c r="A4" s="128" t="s">
        <v>3</v>
      </c>
      <c r="B4" s="123" t="s">
        <v>4</v>
      </c>
      <c r="C4" s="116" t="s">
        <v>5</v>
      </c>
      <c r="D4" s="125" t="s">
        <v>6</v>
      </c>
      <c r="E4" s="125" t="s">
        <v>7</v>
      </c>
      <c r="F4" s="125" t="s">
        <v>8</v>
      </c>
      <c r="G4" s="125" t="s">
        <v>9</v>
      </c>
      <c r="H4" s="125"/>
      <c r="I4" s="125"/>
      <c r="J4" s="125"/>
      <c r="K4" s="125"/>
      <c r="L4" s="125" t="s">
        <v>10</v>
      </c>
      <c r="M4" s="125" t="s">
        <v>11</v>
      </c>
      <c r="N4" s="116" t="s">
        <v>12</v>
      </c>
      <c r="O4" s="116" t="s">
        <v>13</v>
      </c>
      <c r="P4" s="116" t="s">
        <v>14</v>
      </c>
      <c r="Q4" s="116" t="s">
        <v>15</v>
      </c>
      <c r="R4" s="116"/>
      <c r="S4" s="15"/>
      <c r="T4" s="116" t="s">
        <v>16</v>
      </c>
      <c r="U4" s="116" t="s">
        <v>17</v>
      </c>
      <c r="V4" s="116" t="s">
        <v>18</v>
      </c>
      <c r="W4" s="116" t="s">
        <v>19</v>
      </c>
      <c r="X4" s="116" t="s">
        <v>20</v>
      </c>
      <c r="Y4" s="116" t="s">
        <v>21</v>
      </c>
      <c r="Z4" s="116" t="s">
        <v>22</v>
      </c>
      <c r="AA4" s="117" t="s">
        <v>23</v>
      </c>
      <c r="AB4" s="121" t="s">
        <v>24</v>
      </c>
      <c r="AC4" s="122"/>
      <c r="AD4" s="122"/>
      <c r="AE4" s="122"/>
      <c r="AI4" s="116" t="s">
        <v>25</v>
      </c>
      <c r="AJ4" s="116"/>
      <c r="AK4" s="116"/>
      <c r="AL4" s="117"/>
    </row>
    <row r="5" spans="1:38" s="16" customFormat="1" ht="72.75" customHeight="1">
      <c r="A5" s="129"/>
      <c r="B5" s="124"/>
      <c r="C5" s="120"/>
      <c r="D5" s="126"/>
      <c r="E5" s="126"/>
      <c r="F5" s="126"/>
      <c r="G5" s="18" t="s">
        <v>26</v>
      </c>
      <c r="H5" s="18" t="s">
        <v>27</v>
      </c>
      <c r="I5" s="18" t="s">
        <v>28</v>
      </c>
      <c r="J5" s="18" t="s">
        <v>29</v>
      </c>
      <c r="K5" s="18" t="s">
        <v>30</v>
      </c>
      <c r="L5" s="126"/>
      <c r="M5" s="126"/>
      <c r="N5" s="120"/>
      <c r="O5" s="120"/>
      <c r="P5" s="120"/>
      <c r="Q5" s="17" t="s">
        <v>31</v>
      </c>
      <c r="R5" s="17" t="s">
        <v>32</v>
      </c>
      <c r="S5" s="17" t="s">
        <v>33</v>
      </c>
      <c r="T5" s="120"/>
      <c r="U5" s="120"/>
      <c r="V5" s="120"/>
      <c r="W5" s="120"/>
      <c r="X5" s="120"/>
      <c r="Y5" s="120"/>
      <c r="Z5" s="120"/>
      <c r="AA5" s="119" t="s">
        <v>34</v>
      </c>
      <c r="AB5" s="16" t="s">
        <v>35</v>
      </c>
      <c r="AC5" s="16" t="s">
        <v>36</v>
      </c>
      <c r="AD5" s="16" t="s">
        <v>37</v>
      </c>
      <c r="AE5" s="16" t="s">
        <v>38</v>
      </c>
      <c r="AI5" s="19" t="s">
        <v>39</v>
      </c>
      <c r="AJ5" s="20" t="s">
        <v>40</v>
      </c>
      <c r="AK5" s="20" t="s">
        <v>41</v>
      </c>
      <c r="AL5" s="21" t="s">
        <v>42</v>
      </c>
    </row>
    <row r="6" spans="1:38" ht="12.75">
      <c r="A6" s="22"/>
      <c r="B6" s="23"/>
      <c r="C6" s="24" t="s">
        <v>43</v>
      </c>
      <c r="D6" s="24" t="s">
        <v>44</v>
      </c>
      <c r="E6" s="24" t="s">
        <v>45</v>
      </c>
      <c r="F6" s="24" t="s">
        <v>45</v>
      </c>
      <c r="G6" s="24" t="s">
        <v>45</v>
      </c>
      <c r="H6" s="24" t="s">
        <v>45</v>
      </c>
      <c r="I6" s="24" t="s">
        <v>45</v>
      </c>
      <c r="J6" s="24" t="s">
        <v>45</v>
      </c>
      <c r="K6" s="24" t="s">
        <v>45</v>
      </c>
      <c r="L6" s="24" t="s">
        <v>45</v>
      </c>
      <c r="M6" s="24" t="s">
        <v>46</v>
      </c>
      <c r="N6" s="24" t="s">
        <v>46</v>
      </c>
      <c r="O6" s="24" t="s">
        <v>46</v>
      </c>
      <c r="P6" s="24" t="s">
        <v>46</v>
      </c>
      <c r="Q6" s="24" t="s">
        <v>46</v>
      </c>
      <c r="R6" s="24" t="s">
        <v>46</v>
      </c>
      <c r="S6" s="24"/>
      <c r="T6" s="24"/>
      <c r="U6" s="24"/>
      <c r="V6" s="24"/>
      <c r="W6" s="24"/>
      <c r="X6" s="25"/>
      <c r="Y6" s="25"/>
      <c r="Z6" s="26"/>
      <c r="AA6" s="27"/>
      <c r="AI6" s="24" t="s">
        <v>44</v>
      </c>
      <c r="AJ6" s="24" t="s">
        <v>44</v>
      </c>
      <c r="AK6" s="24" t="s">
        <v>44</v>
      </c>
      <c r="AL6" s="28" t="s">
        <v>44</v>
      </c>
    </row>
    <row r="7" spans="1:38" ht="13.5" thickBot="1">
      <c r="A7" s="29">
        <v>1</v>
      </c>
      <c r="B7" s="30">
        <v>2</v>
      </c>
      <c r="C7" s="30">
        <v>3</v>
      </c>
      <c r="D7" s="30">
        <v>4</v>
      </c>
      <c r="E7" s="30"/>
      <c r="F7" s="30"/>
      <c r="G7" s="30"/>
      <c r="H7" s="30"/>
      <c r="I7" s="30"/>
      <c r="J7" s="30"/>
      <c r="K7" s="30"/>
      <c r="L7" s="30"/>
      <c r="M7" s="30">
        <v>5</v>
      </c>
      <c r="N7" s="30">
        <v>6</v>
      </c>
      <c r="O7" s="30">
        <v>7</v>
      </c>
      <c r="P7" s="30">
        <v>8</v>
      </c>
      <c r="Q7" s="30">
        <v>9</v>
      </c>
      <c r="R7" s="30">
        <v>10</v>
      </c>
      <c r="S7" s="30"/>
      <c r="T7" s="30">
        <v>9</v>
      </c>
      <c r="U7" s="30">
        <v>10</v>
      </c>
      <c r="V7" s="30">
        <v>11</v>
      </c>
      <c r="W7" s="31">
        <v>11</v>
      </c>
      <c r="X7" s="32">
        <v>12</v>
      </c>
      <c r="Y7" s="32">
        <v>13</v>
      </c>
      <c r="Z7" s="33">
        <v>14</v>
      </c>
      <c r="AA7" s="34"/>
      <c r="AI7" s="35">
        <v>11</v>
      </c>
      <c r="AJ7" s="35">
        <v>12</v>
      </c>
      <c r="AK7" s="35">
        <v>13</v>
      </c>
      <c r="AL7" s="36">
        <v>14</v>
      </c>
    </row>
    <row r="8" spans="1:38" ht="13.5" thickTop="1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9"/>
      <c r="M8" s="39"/>
      <c r="N8" s="39"/>
      <c r="O8" s="40"/>
      <c r="P8" s="40"/>
      <c r="Q8" s="40"/>
      <c r="R8" s="40"/>
      <c r="S8" s="40"/>
      <c r="T8" s="40"/>
      <c r="U8" s="40"/>
      <c r="V8" s="40"/>
      <c r="W8" s="40"/>
      <c r="X8" s="41"/>
      <c r="Y8" s="41"/>
      <c r="Z8" s="42"/>
      <c r="AA8" s="43"/>
      <c r="AI8" s="44"/>
      <c r="AJ8" s="44"/>
      <c r="AK8" s="44"/>
      <c r="AL8" s="45"/>
    </row>
    <row r="9" spans="1:38" ht="15.75">
      <c r="A9" s="46">
        <v>1</v>
      </c>
      <c r="B9" s="47" t="s">
        <v>47</v>
      </c>
      <c r="C9" s="48">
        <v>12.4143</v>
      </c>
      <c r="D9" s="49">
        <v>26.64</v>
      </c>
      <c r="E9" s="49">
        <v>22.02</v>
      </c>
      <c r="F9" s="49">
        <v>27.21</v>
      </c>
      <c r="G9" s="49">
        <v>27.21</v>
      </c>
      <c r="H9" s="49" t="s">
        <v>48</v>
      </c>
      <c r="I9" s="49">
        <v>1.649</v>
      </c>
      <c r="J9" s="49" t="s">
        <v>48</v>
      </c>
      <c r="K9" s="49" t="s">
        <v>48</v>
      </c>
      <c r="L9" s="49" t="s">
        <v>48</v>
      </c>
      <c r="M9" s="50">
        <v>4453.795937131841</v>
      </c>
      <c r="N9" s="51">
        <v>1025.65982092116</v>
      </c>
      <c r="O9" s="51">
        <v>864.89182479136</v>
      </c>
      <c r="P9" s="51">
        <v>1283.2963931723252</v>
      </c>
      <c r="Q9" s="51">
        <v>1170.69</v>
      </c>
      <c r="R9" s="51">
        <v>306.08</v>
      </c>
      <c r="S9" s="52" t="s">
        <v>49</v>
      </c>
      <c r="T9" s="53">
        <v>457</v>
      </c>
      <c r="U9" s="53" t="s">
        <v>50</v>
      </c>
      <c r="V9" s="53">
        <v>27.21</v>
      </c>
      <c r="W9" s="53">
        <v>5.866701864569028</v>
      </c>
      <c r="X9" s="54">
        <v>0.5643000477882196</v>
      </c>
      <c r="Y9" s="55">
        <v>0.2821500238941098</v>
      </c>
      <c r="Z9" s="55">
        <v>0.5643000477882196</v>
      </c>
      <c r="AA9" s="56">
        <v>0.02514833505176088</v>
      </c>
      <c r="AB9" s="57">
        <v>331.122451</v>
      </c>
      <c r="AC9" s="57">
        <v>138.18929699999998</v>
      </c>
      <c r="AD9" s="57">
        <v>175.62007679136</v>
      </c>
      <c r="AE9" s="5">
        <v>59.46</v>
      </c>
      <c r="AF9" s="5">
        <v>7.8224131541757</v>
      </c>
      <c r="AG9" s="5">
        <v>2215.0731594960002</v>
      </c>
      <c r="AH9" s="5">
        <v>0.9334061925833987</v>
      </c>
      <c r="AI9" s="58">
        <v>2.3</v>
      </c>
      <c r="AJ9" s="58">
        <v>1.84</v>
      </c>
      <c r="AK9" s="58">
        <v>1.05</v>
      </c>
      <c r="AL9" s="59">
        <v>1.11</v>
      </c>
    </row>
    <row r="10" spans="1:38" ht="15.75">
      <c r="A10" s="46">
        <v>2</v>
      </c>
      <c r="B10" s="47" t="s">
        <v>51</v>
      </c>
      <c r="C10" s="48">
        <v>4.3115</v>
      </c>
      <c r="D10" s="49">
        <v>25.07</v>
      </c>
      <c r="E10" s="49">
        <v>22.03</v>
      </c>
      <c r="F10" s="49">
        <v>25.88</v>
      </c>
      <c r="G10" s="49">
        <v>25.88</v>
      </c>
      <c r="H10" s="49" t="s">
        <v>48</v>
      </c>
      <c r="I10" s="49">
        <v>1.132</v>
      </c>
      <c r="J10" s="49" t="s">
        <v>48</v>
      </c>
      <c r="K10" s="49" t="s">
        <v>48</v>
      </c>
      <c r="L10" s="60" t="s">
        <v>48</v>
      </c>
      <c r="M10" s="50">
        <v>1640.8591122642015</v>
      </c>
      <c r="N10" s="51">
        <v>406.4579904218</v>
      </c>
      <c r="O10" s="51">
        <v>298.6516302048</v>
      </c>
      <c r="P10" s="51">
        <v>452.019293962407</v>
      </c>
      <c r="Q10" s="51">
        <v>441.39</v>
      </c>
      <c r="R10" s="51">
        <v>114.78</v>
      </c>
      <c r="S10" s="52" t="s">
        <v>49</v>
      </c>
      <c r="T10" s="53">
        <v>109</v>
      </c>
      <c r="U10" s="53" t="s">
        <v>50</v>
      </c>
      <c r="V10" s="53">
        <v>25.88</v>
      </c>
      <c r="W10" s="53">
        <v>2.328030046086565</v>
      </c>
      <c r="X10" s="54">
        <v>0.21333185212732095</v>
      </c>
      <c r="Y10" s="55">
        <v>0.10666592606366047</v>
      </c>
      <c r="Z10" s="55">
        <v>0.21333185212732095</v>
      </c>
      <c r="AA10" s="56">
        <v>0.026487142121856447</v>
      </c>
      <c r="AB10" s="57">
        <v>102.776242</v>
      </c>
      <c r="AC10" s="57">
        <v>52.242343000000005</v>
      </c>
      <c r="AD10" s="57">
        <v>60.993045204799984</v>
      </c>
      <c r="AE10" s="5">
        <v>29.62</v>
      </c>
      <c r="AF10" s="5">
        <v>3.057791443004705</v>
      </c>
      <c r="AG10" s="5">
        <v>853.607781208</v>
      </c>
      <c r="AH10" s="5">
        <v>0.9334061925833987</v>
      </c>
      <c r="AI10" s="58">
        <v>1.86</v>
      </c>
      <c r="AJ10" s="58">
        <v>1.94</v>
      </c>
      <c r="AK10" s="58">
        <v>0.84</v>
      </c>
      <c r="AL10" s="59">
        <v>0.87</v>
      </c>
    </row>
    <row r="11" spans="1:38" ht="15.75">
      <c r="A11" s="46">
        <v>3</v>
      </c>
      <c r="B11" s="47" t="s">
        <v>52</v>
      </c>
      <c r="C11" s="48">
        <v>4.1906</v>
      </c>
      <c r="D11" s="49">
        <v>26.92</v>
      </c>
      <c r="E11" s="49">
        <v>23.21</v>
      </c>
      <c r="F11" s="49">
        <v>27.72</v>
      </c>
      <c r="G11" s="49">
        <v>27.72</v>
      </c>
      <c r="H11" s="49" t="s">
        <v>48</v>
      </c>
      <c r="I11" s="49">
        <v>1.635</v>
      </c>
      <c r="J11" s="49" t="s">
        <v>48</v>
      </c>
      <c r="K11" s="49" t="s">
        <v>48</v>
      </c>
      <c r="L11" s="60" t="s">
        <v>48</v>
      </c>
      <c r="M11" s="50">
        <v>1646.7652326240764</v>
      </c>
      <c r="N11" s="51">
        <v>391.06574592472</v>
      </c>
      <c r="O11" s="51">
        <v>299.25003484511996</v>
      </c>
      <c r="P11" s="51">
        <v>499.4973900775927</v>
      </c>
      <c r="Q11" s="51">
        <v>414.96</v>
      </c>
      <c r="R11" s="51">
        <v>108.84</v>
      </c>
      <c r="S11" s="52" t="s">
        <v>49</v>
      </c>
      <c r="T11" s="53">
        <v>153</v>
      </c>
      <c r="U11" s="53" t="s">
        <v>50</v>
      </c>
      <c r="V11" s="53">
        <v>27.72</v>
      </c>
      <c r="W11" s="53">
        <v>2.3856060579127316</v>
      </c>
      <c r="X11" s="54">
        <v>0.19982359770825403</v>
      </c>
      <c r="Y11" s="55">
        <v>0.09991179885412702</v>
      </c>
      <c r="Z11" s="55">
        <v>0.19982359770825403</v>
      </c>
      <c r="AA11" s="56">
        <v>0.026166976454665557</v>
      </c>
      <c r="AB11" s="57">
        <v>108.25329099999999</v>
      </c>
      <c r="AC11" s="57">
        <v>48.934022000000006</v>
      </c>
      <c r="AD11" s="57">
        <v>59.282721845119994</v>
      </c>
      <c r="AE11" s="5">
        <v>29.02</v>
      </c>
      <c r="AF11" s="5">
        <v>3.0768131085497763</v>
      </c>
      <c r="AG11" s="5">
        <v>840.6921889199999</v>
      </c>
      <c r="AH11" s="5">
        <v>0.9334061925833987</v>
      </c>
      <c r="AI11" s="58">
        <v>2.02</v>
      </c>
      <c r="AJ11" s="58">
        <v>1.93</v>
      </c>
      <c r="AK11" s="58">
        <v>0.92</v>
      </c>
      <c r="AL11" s="59">
        <v>0.99</v>
      </c>
    </row>
    <row r="12" spans="1:38" ht="15.75">
      <c r="A12" s="46">
        <v>4</v>
      </c>
      <c r="B12" s="47" t="s">
        <v>53</v>
      </c>
      <c r="C12" s="48">
        <v>1.81328</v>
      </c>
      <c r="D12" s="49">
        <v>28.33</v>
      </c>
      <c r="E12" s="49" t="s">
        <v>48</v>
      </c>
      <c r="F12" s="49">
        <v>28.33</v>
      </c>
      <c r="G12" s="49">
        <v>28.33</v>
      </c>
      <c r="H12" s="49" t="s">
        <v>48</v>
      </c>
      <c r="I12" s="49">
        <v>1.828</v>
      </c>
      <c r="J12" s="49" t="s">
        <v>48</v>
      </c>
      <c r="K12" s="49" t="s">
        <v>48</v>
      </c>
      <c r="L12" s="60" t="s">
        <v>48</v>
      </c>
      <c r="M12" s="50">
        <v>616.4583527365223</v>
      </c>
      <c r="N12" s="51">
        <v>161.87797892473603</v>
      </c>
      <c r="O12" s="51">
        <v>148.266991144256</v>
      </c>
      <c r="P12" s="51">
        <v>144.83395296321575</v>
      </c>
      <c r="Q12" s="51">
        <v>146.03</v>
      </c>
      <c r="R12" s="51">
        <v>38.91</v>
      </c>
      <c r="S12" s="52" t="s">
        <v>49</v>
      </c>
      <c r="T12" s="53">
        <v>74</v>
      </c>
      <c r="U12" s="53" t="s">
        <v>50</v>
      </c>
      <c r="V12" s="53">
        <v>28.33</v>
      </c>
      <c r="W12" s="53">
        <v>0.8570392089095722</v>
      </c>
      <c r="X12" s="54">
        <v>0.06984118495386023</v>
      </c>
      <c r="Y12" s="55">
        <v>0.034920592476930114</v>
      </c>
      <c r="Z12" s="55">
        <v>0.06984118495386023</v>
      </c>
      <c r="AA12" s="56">
        <v>0.02570582417706727</v>
      </c>
      <c r="AB12" s="57">
        <v>65.51192499999999</v>
      </c>
      <c r="AC12" s="57">
        <v>17.103327999999998</v>
      </c>
      <c r="AD12" s="57">
        <v>25.651738144255997</v>
      </c>
      <c r="AE12" s="5">
        <v>11.75</v>
      </c>
      <c r="AF12" s="5">
        <v>1.1017122534696555</v>
      </c>
      <c r="AG12" s="5">
        <v>313.89297116</v>
      </c>
      <c r="AH12" s="5">
        <v>0.9334061925833987</v>
      </c>
      <c r="AI12" s="58">
        <v>3.45</v>
      </c>
      <c r="AJ12" s="58">
        <v>2.44</v>
      </c>
      <c r="AK12" s="58">
        <v>1.62</v>
      </c>
      <c r="AL12" s="59">
        <v>0.69</v>
      </c>
    </row>
    <row r="13" spans="1:38" ht="15.75">
      <c r="A13" s="46">
        <v>5</v>
      </c>
      <c r="B13" s="47" t="s">
        <v>54</v>
      </c>
      <c r="C13" s="48">
        <v>0.5539</v>
      </c>
      <c r="D13" s="49">
        <v>22.84</v>
      </c>
      <c r="E13" s="49">
        <v>19.54</v>
      </c>
      <c r="F13" s="49">
        <v>25.35</v>
      </c>
      <c r="G13" s="49">
        <v>25.35</v>
      </c>
      <c r="H13" s="49" t="s">
        <v>48</v>
      </c>
      <c r="I13" s="49">
        <v>0.89</v>
      </c>
      <c r="J13" s="49" t="s">
        <v>48</v>
      </c>
      <c r="K13" s="49" t="s">
        <v>48</v>
      </c>
      <c r="L13" s="60" t="s">
        <v>48</v>
      </c>
      <c r="M13" s="50">
        <v>267.3637246064984</v>
      </c>
      <c r="N13" s="51">
        <v>42.294272520679996</v>
      </c>
      <c r="O13" s="51">
        <v>50.91613108128</v>
      </c>
      <c r="P13" s="51">
        <v>84.75869286107086</v>
      </c>
      <c r="Q13" s="51">
        <v>81.89</v>
      </c>
      <c r="R13" s="51">
        <v>20.75</v>
      </c>
      <c r="S13" s="52" t="s">
        <v>49</v>
      </c>
      <c r="T13" s="53">
        <v>11</v>
      </c>
      <c r="U13" s="53" t="s">
        <v>55</v>
      </c>
      <c r="V13" s="53">
        <v>25.35</v>
      </c>
      <c r="W13" s="53">
        <v>0.42242361714181376</v>
      </c>
      <c r="X13" s="54">
        <v>0.03994605141779913</v>
      </c>
      <c r="Y13" s="55">
        <v>0.019973025708899566</v>
      </c>
      <c r="Z13" s="55">
        <v>0.03994605141779913</v>
      </c>
      <c r="AA13" s="56">
        <v>0.028879605315395396</v>
      </c>
      <c r="AB13" s="57">
        <v>19.217837000000003</v>
      </c>
      <c r="AC13" s="57">
        <v>9.782495</v>
      </c>
      <c r="AD13" s="57">
        <v>7.835799081279999</v>
      </c>
      <c r="AE13" s="5">
        <v>4.16</v>
      </c>
      <c r="AF13" s="5">
        <v>0.5576552336303225</v>
      </c>
      <c r="AG13" s="5">
        <v>148.851001112</v>
      </c>
      <c r="AH13" s="5">
        <v>0.9334061925833987</v>
      </c>
      <c r="AI13" s="61">
        <v>1.4</v>
      </c>
      <c r="AJ13" s="62">
        <v>3.03</v>
      </c>
      <c r="AK13" s="62">
        <v>0.64</v>
      </c>
      <c r="AL13" s="63">
        <v>0.4</v>
      </c>
    </row>
    <row r="14" spans="1:38" ht="15.75">
      <c r="A14" s="46">
        <v>6</v>
      </c>
      <c r="B14" s="47" t="s">
        <v>56</v>
      </c>
      <c r="C14" s="48">
        <v>8.49665</v>
      </c>
      <c r="D14" s="49">
        <v>27.4</v>
      </c>
      <c r="E14" s="49">
        <v>22.52</v>
      </c>
      <c r="F14" s="49">
        <v>29.12</v>
      </c>
      <c r="G14" s="49">
        <v>29.12</v>
      </c>
      <c r="H14" s="49" t="s">
        <v>48</v>
      </c>
      <c r="I14" s="49">
        <v>0.701</v>
      </c>
      <c r="J14" s="49" t="s">
        <v>48</v>
      </c>
      <c r="K14" s="49" t="s">
        <v>48</v>
      </c>
      <c r="L14" s="60" t="s">
        <v>48</v>
      </c>
      <c r="M14" s="50">
        <v>3775.764515274142</v>
      </c>
      <c r="N14" s="51">
        <v>830.26848946798</v>
      </c>
      <c r="O14" s="51">
        <v>671.02670110608</v>
      </c>
      <c r="P14" s="51">
        <v>1161.7615778333538</v>
      </c>
      <c r="Q14" s="51">
        <v>1009.64</v>
      </c>
      <c r="R14" s="51">
        <v>261.48</v>
      </c>
      <c r="S14" s="52" t="s">
        <v>49</v>
      </c>
      <c r="T14" s="53">
        <v>133</v>
      </c>
      <c r="U14" s="53" t="s">
        <v>50</v>
      </c>
      <c r="V14" s="53">
        <v>25.8</v>
      </c>
      <c r="W14" s="53">
        <v>5.951910382935179</v>
      </c>
      <c r="X14" s="54">
        <v>0.48904137329260533</v>
      </c>
      <c r="Y14" s="55">
        <v>0.24452068664630267</v>
      </c>
      <c r="Z14" s="55">
        <v>0.48904137329260533</v>
      </c>
      <c r="AA14" s="56">
        <v>0.0280632334673851</v>
      </c>
      <c r="AB14" s="57">
        <v>245.62836400000003</v>
      </c>
      <c r="AC14" s="57">
        <v>119.75966899999999</v>
      </c>
      <c r="AD14" s="57">
        <v>120.19866810608</v>
      </c>
      <c r="AE14" s="5">
        <v>60.48</v>
      </c>
      <c r="AF14" s="5">
        <v>7.6072388448000074</v>
      </c>
      <c r="AG14" s="5">
        <v>2049.4210350880003</v>
      </c>
      <c r="AH14" s="5">
        <v>0.9334061925833987</v>
      </c>
      <c r="AI14" s="61">
        <v>1.91</v>
      </c>
      <c r="AJ14" s="62">
        <v>2.3</v>
      </c>
      <c r="AK14" s="62">
        <v>0.87</v>
      </c>
      <c r="AL14" s="63">
        <v>0.94</v>
      </c>
    </row>
    <row r="15" spans="1:38" ht="15.75">
      <c r="A15" s="46">
        <v>7</v>
      </c>
      <c r="B15" s="47" t="s">
        <v>57</v>
      </c>
      <c r="C15" s="48">
        <v>4.4285</v>
      </c>
      <c r="D15" s="49">
        <v>25.91</v>
      </c>
      <c r="E15" s="49">
        <v>23.06</v>
      </c>
      <c r="F15" s="49">
        <v>26.65</v>
      </c>
      <c r="G15" s="49">
        <v>26.65</v>
      </c>
      <c r="H15" s="49" t="s">
        <v>48</v>
      </c>
      <c r="I15" s="49">
        <v>1.052</v>
      </c>
      <c r="J15" s="49" t="s">
        <v>48</v>
      </c>
      <c r="K15" s="49" t="s">
        <v>48</v>
      </c>
      <c r="L15" s="60" t="s">
        <v>48</v>
      </c>
      <c r="M15" s="50">
        <v>1737.493082179401</v>
      </c>
      <c r="N15" s="51">
        <v>413.9726714262</v>
      </c>
      <c r="O15" s="51">
        <v>306.9893248432</v>
      </c>
      <c r="P15" s="51">
        <v>517.7317383717807</v>
      </c>
      <c r="Q15" s="51">
        <v>452.5</v>
      </c>
      <c r="R15" s="51">
        <v>118.13</v>
      </c>
      <c r="S15" s="52" t="s">
        <v>49</v>
      </c>
      <c r="T15" s="53">
        <v>104</v>
      </c>
      <c r="U15" s="53" t="s">
        <v>50</v>
      </c>
      <c r="V15" s="53">
        <v>26.65</v>
      </c>
      <c r="W15" s="52">
        <v>2.665828494886146</v>
      </c>
      <c r="X15" s="54">
        <v>0.21841704906451528</v>
      </c>
      <c r="Y15" s="55">
        <v>0.10920852453225764</v>
      </c>
      <c r="Z15" s="55">
        <v>0.21841704906451528</v>
      </c>
      <c r="AA15" s="56">
        <v>0.027376726030766386</v>
      </c>
      <c r="AB15" s="57">
        <v>105.913892</v>
      </c>
      <c r="AC15" s="57">
        <v>53.487236</v>
      </c>
      <c r="AD15" s="57">
        <v>62.6481968432</v>
      </c>
      <c r="AE15" s="5">
        <v>30.42</v>
      </c>
      <c r="AF15" s="5">
        <v>3.4118426414467073</v>
      </c>
      <c r="AG15" s="5">
        <v>922.722495152</v>
      </c>
      <c r="AH15" s="5">
        <v>0.9334061925833987</v>
      </c>
      <c r="AI15" s="61">
        <v>1.85</v>
      </c>
      <c r="AJ15" s="62">
        <v>1.91</v>
      </c>
      <c r="AK15" s="62">
        <v>0.84</v>
      </c>
      <c r="AL15" s="63">
        <v>0.87</v>
      </c>
    </row>
    <row r="16" spans="1:38" ht="15.75">
      <c r="A16" s="46">
        <v>8</v>
      </c>
      <c r="B16" s="47" t="s">
        <v>58</v>
      </c>
      <c r="C16" s="48">
        <v>3.888</v>
      </c>
      <c r="D16" s="49">
        <v>26.03</v>
      </c>
      <c r="E16" s="49">
        <v>22.8</v>
      </c>
      <c r="F16" s="49">
        <v>26.69</v>
      </c>
      <c r="G16" s="49">
        <v>26.69</v>
      </c>
      <c r="H16" s="49" t="s">
        <v>48</v>
      </c>
      <c r="I16" s="49">
        <v>0.841</v>
      </c>
      <c r="J16" s="49" t="s">
        <v>48</v>
      </c>
      <c r="K16" s="49" t="s">
        <v>48</v>
      </c>
      <c r="L16" s="60" t="s">
        <v>48</v>
      </c>
      <c r="M16" s="50">
        <v>1461.530704129901</v>
      </c>
      <c r="N16" s="51">
        <v>360.6303410655999</v>
      </c>
      <c r="O16" s="51">
        <v>268.24414213759997</v>
      </c>
      <c r="P16" s="51">
        <v>413.2522363795994</v>
      </c>
      <c r="Q16" s="51">
        <v>380.97</v>
      </c>
      <c r="R16" s="51">
        <v>99.63</v>
      </c>
      <c r="S16" s="52" t="s">
        <v>49</v>
      </c>
      <c r="T16" s="53">
        <v>73</v>
      </c>
      <c r="U16" s="53" t="s">
        <v>50</v>
      </c>
      <c r="V16" s="53">
        <v>26.69</v>
      </c>
      <c r="W16" s="53">
        <v>2.1810809682553725</v>
      </c>
      <c r="X16" s="54">
        <v>0.18384368369122625</v>
      </c>
      <c r="Y16" s="55">
        <v>0.09192184184561313</v>
      </c>
      <c r="Z16" s="55">
        <v>0.18384368369122625</v>
      </c>
      <c r="AA16" s="56">
        <v>0.02700728911691204</v>
      </c>
      <c r="AB16" s="57">
        <v>93.99144599999998</v>
      </c>
      <c r="AC16" s="57">
        <v>45.020734</v>
      </c>
      <c r="AD16" s="57">
        <v>55.0019621376</v>
      </c>
      <c r="AE16" s="5">
        <v>26.69</v>
      </c>
      <c r="AF16" s="5">
        <v>2.8068219572269544</v>
      </c>
      <c r="AG16" s="5">
        <v>769.5284829199999</v>
      </c>
      <c r="AH16" s="5">
        <v>0.9334061925833987</v>
      </c>
      <c r="AI16" s="58">
        <v>1.95</v>
      </c>
      <c r="AJ16" s="58">
        <v>1.97</v>
      </c>
      <c r="AK16" s="58">
        <v>0.88</v>
      </c>
      <c r="AL16" s="59">
        <v>0.92</v>
      </c>
    </row>
    <row r="17" spans="1:38" ht="15.75">
      <c r="A17" s="46">
        <v>9</v>
      </c>
      <c r="B17" s="47" t="s">
        <v>59</v>
      </c>
      <c r="C17" s="48">
        <v>2.04658</v>
      </c>
      <c r="D17" s="49">
        <v>24.63</v>
      </c>
      <c r="E17" s="49">
        <v>21.65</v>
      </c>
      <c r="F17" s="49">
        <v>24.93</v>
      </c>
      <c r="G17" s="49">
        <v>24.93</v>
      </c>
      <c r="H17" s="49" t="s">
        <v>48</v>
      </c>
      <c r="I17" s="49">
        <v>0.7</v>
      </c>
      <c r="J17" s="49" t="s">
        <v>48</v>
      </c>
      <c r="K17" s="49" t="s">
        <v>48</v>
      </c>
      <c r="L17" s="60" t="s">
        <v>48</v>
      </c>
      <c r="M17" s="50">
        <v>665.1352531001759</v>
      </c>
      <c r="N17" s="51">
        <v>201.771710204696</v>
      </c>
      <c r="O17" s="51">
        <v>130.158582804416</v>
      </c>
      <c r="P17" s="51">
        <v>129.12352275280185</v>
      </c>
      <c r="Q17" s="51">
        <v>186.58</v>
      </c>
      <c r="R17" s="51">
        <v>48.53</v>
      </c>
      <c r="S17" s="52" t="s">
        <v>49</v>
      </c>
      <c r="T17" s="53">
        <v>32</v>
      </c>
      <c r="U17" s="53" t="s">
        <v>50</v>
      </c>
      <c r="V17" s="53">
        <v>24.93</v>
      </c>
      <c r="W17" s="53">
        <v>0.9259992765638881</v>
      </c>
      <c r="X17" s="54">
        <v>0.09021184170080032</v>
      </c>
      <c r="Y17" s="55">
        <v>0.04510592085040016</v>
      </c>
      <c r="Z17" s="55">
        <v>0.09021184170080032</v>
      </c>
      <c r="AA17" s="56">
        <v>0.027023662002071857</v>
      </c>
      <c r="AB17" s="57">
        <v>43.024381</v>
      </c>
      <c r="AC17" s="57">
        <v>22.092063</v>
      </c>
      <c r="AD17" s="57">
        <v>28.952138804416002</v>
      </c>
      <c r="AE17" s="5">
        <v>13.82</v>
      </c>
      <c r="AF17" s="5">
        <v>1.2324749293655213</v>
      </c>
      <c r="AG17" s="5">
        <v>357.400855792</v>
      </c>
      <c r="AH17" s="5">
        <v>0.9334061925833987</v>
      </c>
      <c r="AI17" s="58">
        <v>1.87</v>
      </c>
      <c r="AJ17" s="58">
        <v>2.51</v>
      </c>
      <c r="AK17" s="58">
        <v>0.84</v>
      </c>
      <c r="AL17" s="59">
        <v>0.64</v>
      </c>
    </row>
    <row r="18" spans="1:38" ht="15.75">
      <c r="A18" s="46">
        <v>10</v>
      </c>
      <c r="B18" s="47" t="s">
        <v>60</v>
      </c>
      <c r="C18" s="48">
        <v>8.4246</v>
      </c>
      <c r="D18" s="49">
        <v>25.22</v>
      </c>
      <c r="E18" s="49">
        <v>21.35</v>
      </c>
      <c r="F18" s="49">
        <v>25.75</v>
      </c>
      <c r="G18" s="49">
        <v>25.75</v>
      </c>
      <c r="H18" s="49" t="s">
        <v>48</v>
      </c>
      <c r="I18" s="49">
        <v>1.18</v>
      </c>
      <c r="J18" s="49" t="s">
        <v>48</v>
      </c>
      <c r="K18" s="49" t="s">
        <v>48</v>
      </c>
      <c r="L18" s="60" t="s">
        <v>48</v>
      </c>
      <c r="M18" s="50">
        <v>2895.410097686975</v>
      </c>
      <c r="N18" s="51">
        <v>709.23880542952</v>
      </c>
      <c r="O18" s="51">
        <v>582.8139469219201</v>
      </c>
      <c r="P18" s="51">
        <v>742.7473491788918</v>
      </c>
      <c r="Q18" s="51">
        <v>789.32</v>
      </c>
      <c r="R18" s="51">
        <v>205.64</v>
      </c>
      <c r="S18" s="52" t="s">
        <v>49</v>
      </c>
      <c r="T18" s="53">
        <v>222</v>
      </c>
      <c r="U18" s="53" t="s">
        <v>50</v>
      </c>
      <c r="V18" s="53">
        <v>25.75</v>
      </c>
      <c r="W18" s="53">
        <v>3.71658207745329</v>
      </c>
      <c r="X18" s="54">
        <v>0.38119562180151934</v>
      </c>
      <c r="Y18" s="55">
        <v>0.19059781090075967</v>
      </c>
      <c r="Z18" s="55">
        <v>0.38119562180151934</v>
      </c>
      <c r="AA18" s="56">
        <v>0.025243259349349973</v>
      </c>
      <c r="AB18" s="57">
        <v>220.595044</v>
      </c>
      <c r="AC18" s="57">
        <v>93.349497</v>
      </c>
      <c r="AD18" s="57">
        <v>119.17940592192</v>
      </c>
      <c r="AE18" s="5">
        <v>42.32</v>
      </c>
      <c r="AF18" s="5">
        <v>5.024663514459504</v>
      </c>
      <c r="AG18" s="5">
        <v>1455.8681439040001</v>
      </c>
      <c r="AH18" s="5">
        <v>0.9334061925833987</v>
      </c>
      <c r="AI18" s="58">
        <v>2.2</v>
      </c>
      <c r="AJ18" s="58">
        <v>1.87</v>
      </c>
      <c r="AK18" s="58">
        <v>1</v>
      </c>
      <c r="AL18" s="59">
        <v>1.13</v>
      </c>
    </row>
    <row r="19" spans="1:38" ht="15.75">
      <c r="A19" s="46">
        <v>11</v>
      </c>
      <c r="B19" s="47" t="s">
        <v>61</v>
      </c>
      <c r="C19" s="48">
        <v>12.115</v>
      </c>
      <c r="D19" s="49">
        <v>25.17</v>
      </c>
      <c r="E19" s="49">
        <v>21.07</v>
      </c>
      <c r="F19" s="49">
        <v>26.67</v>
      </c>
      <c r="G19" s="49">
        <v>26.67</v>
      </c>
      <c r="H19" s="49" t="s">
        <v>48</v>
      </c>
      <c r="I19" s="49">
        <v>0.854</v>
      </c>
      <c r="J19" s="49" t="s">
        <v>48</v>
      </c>
      <c r="K19" s="49" t="s">
        <v>48</v>
      </c>
      <c r="L19" s="60" t="s">
        <v>48</v>
      </c>
      <c r="M19" s="50">
        <v>5003.714482740311</v>
      </c>
      <c r="N19" s="51">
        <v>1175.6863329379999</v>
      </c>
      <c r="O19" s="51">
        <v>887.1438268479999</v>
      </c>
      <c r="P19" s="51">
        <v>1398.656554706501</v>
      </c>
      <c r="Q19" s="51">
        <v>1409.15</v>
      </c>
      <c r="R19" s="51">
        <v>363.01</v>
      </c>
      <c r="S19" s="52" t="s">
        <v>49</v>
      </c>
      <c r="T19" s="53">
        <v>231</v>
      </c>
      <c r="U19" s="53" t="s">
        <v>50</v>
      </c>
      <c r="V19" s="53">
        <v>26.67</v>
      </c>
      <c r="W19" s="53">
        <v>7.306265416790548</v>
      </c>
      <c r="X19" s="54">
        <v>0.6836640316957846</v>
      </c>
      <c r="Y19" s="55">
        <v>0.3418320158478923</v>
      </c>
      <c r="Z19" s="55">
        <v>0.6836640316957846</v>
      </c>
      <c r="AA19" s="56">
        <v>0.027322458242849377</v>
      </c>
      <c r="AB19" s="57">
        <v>304.32742099999996</v>
      </c>
      <c r="AC19" s="57">
        <v>167.420405</v>
      </c>
      <c r="AD19" s="57">
        <v>171.386000848</v>
      </c>
      <c r="AE19" s="5">
        <v>82.67</v>
      </c>
      <c r="AF19" s="5">
        <v>9.627138586908366</v>
      </c>
      <c r="AG19" s="5">
        <v>2677.3841559999996</v>
      </c>
      <c r="AH19" s="5">
        <v>0.9334061925833987</v>
      </c>
      <c r="AI19" s="58">
        <v>1.83</v>
      </c>
      <c r="AJ19" s="58">
        <v>1.86</v>
      </c>
      <c r="AK19" s="58">
        <v>0.83</v>
      </c>
      <c r="AL19" s="59">
        <v>0.89</v>
      </c>
    </row>
    <row r="20" spans="1:38" ht="15.75">
      <c r="A20" s="46">
        <v>12</v>
      </c>
      <c r="B20" s="47" t="s">
        <v>62</v>
      </c>
      <c r="C20" s="48">
        <v>13.091</v>
      </c>
      <c r="D20" s="49">
        <v>26.28</v>
      </c>
      <c r="E20" s="49">
        <v>22.05</v>
      </c>
      <c r="F20" s="49">
        <v>27.23</v>
      </c>
      <c r="G20" s="49">
        <v>27.23</v>
      </c>
      <c r="H20" s="49" t="s">
        <v>48</v>
      </c>
      <c r="I20" s="49">
        <v>0.732</v>
      </c>
      <c r="J20" s="49" t="s">
        <v>48</v>
      </c>
      <c r="K20" s="49" t="s">
        <v>48</v>
      </c>
      <c r="L20" s="60" t="s">
        <v>48</v>
      </c>
      <c r="M20" s="50">
        <v>5054.710684378473</v>
      </c>
      <c r="N20" s="51">
        <v>1188.0127826451999</v>
      </c>
      <c r="O20" s="51">
        <v>962.2314987632</v>
      </c>
      <c r="P20" s="51">
        <v>1404.2590848302868</v>
      </c>
      <c r="Q20" s="51">
        <v>1367.11</v>
      </c>
      <c r="R20" s="51">
        <v>355.13</v>
      </c>
      <c r="S20" s="52" t="s">
        <v>49</v>
      </c>
      <c r="T20" s="53">
        <v>214</v>
      </c>
      <c r="U20" s="53" t="s">
        <v>50</v>
      </c>
      <c r="V20" s="53">
        <v>27.23</v>
      </c>
      <c r="W20" s="53">
        <v>7.38675266789109</v>
      </c>
      <c r="X20" s="54">
        <v>0.6613369555691897</v>
      </c>
      <c r="Y20" s="55">
        <v>0.33066847778459485</v>
      </c>
      <c r="Z20" s="55">
        <v>0.6613369555691897</v>
      </c>
      <c r="AA20" s="56">
        <v>0.027043432353465263</v>
      </c>
      <c r="AB20" s="57">
        <v>365.68555599999996</v>
      </c>
      <c r="AC20" s="57">
        <v>161.95286499999997</v>
      </c>
      <c r="AD20" s="57">
        <v>185.1930777632</v>
      </c>
      <c r="AE20" s="5">
        <v>68.95</v>
      </c>
      <c r="AF20" s="5">
        <v>9.63040888648581</v>
      </c>
      <c r="AG20" s="5">
        <v>2676.0842235760006</v>
      </c>
      <c r="AH20" s="5">
        <v>0.9334061925833987</v>
      </c>
      <c r="AI20" s="58">
        <v>2.07</v>
      </c>
      <c r="AJ20" s="58">
        <v>1.97</v>
      </c>
      <c r="AK20" s="58">
        <v>0.94</v>
      </c>
      <c r="AL20" s="59">
        <v>1.05</v>
      </c>
    </row>
    <row r="21" spans="1:38" ht="15.75">
      <c r="A21" s="46">
        <v>13</v>
      </c>
      <c r="B21" s="47" t="s">
        <v>63</v>
      </c>
      <c r="C21" s="48">
        <v>1.319</v>
      </c>
      <c r="D21" s="49">
        <v>28.09</v>
      </c>
      <c r="E21" s="49" t="s">
        <v>48</v>
      </c>
      <c r="F21" s="49">
        <v>28.09</v>
      </c>
      <c r="G21" s="49">
        <v>28.09</v>
      </c>
      <c r="H21" s="49" t="s">
        <v>48</v>
      </c>
      <c r="I21" s="49">
        <v>1.426</v>
      </c>
      <c r="J21" s="49" t="s">
        <v>48</v>
      </c>
      <c r="K21" s="49" t="s">
        <v>48</v>
      </c>
      <c r="L21" s="60" t="s">
        <v>48</v>
      </c>
      <c r="M21" s="50">
        <v>444.5480223098128</v>
      </c>
      <c r="N21" s="51">
        <v>103.20750885480001</v>
      </c>
      <c r="O21" s="51">
        <v>83.0299130688</v>
      </c>
      <c r="P21" s="51">
        <v>138.21710356431652</v>
      </c>
      <c r="Q21" s="51">
        <v>109.1</v>
      </c>
      <c r="R21" s="51">
        <v>28.93</v>
      </c>
      <c r="S21" s="52" t="s">
        <v>49</v>
      </c>
      <c r="T21" s="53">
        <v>42</v>
      </c>
      <c r="U21" s="53" t="s">
        <v>50</v>
      </c>
      <c r="V21" s="53">
        <v>28.09</v>
      </c>
      <c r="W21" s="53">
        <v>0.6288689629555819</v>
      </c>
      <c r="X21" s="54">
        <v>0.052345419280077</v>
      </c>
      <c r="Y21" s="55">
        <v>0.0261727096400385</v>
      </c>
      <c r="Z21" s="55">
        <v>0.052345419280077</v>
      </c>
      <c r="AA21" s="56">
        <v>0.025356664907428522</v>
      </c>
      <c r="AB21" s="57">
        <v>28.501801</v>
      </c>
      <c r="AC21" s="57">
        <v>12.818753</v>
      </c>
      <c r="AD21" s="57">
        <v>18.659359068799997</v>
      </c>
      <c r="AE21" s="5">
        <v>8.92</v>
      </c>
      <c r="AF21" s="5">
        <v>0.8102250632737641</v>
      </c>
      <c r="AG21" s="5">
        <v>219.435352032</v>
      </c>
      <c r="AH21" s="5">
        <v>0.9334061925833987</v>
      </c>
      <c r="AI21" s="58">
        <v>2.13</v>
      </c>
      <c r="AJ21" s="58">
        <v>2.7</v>
      </c>
      <c r="AK21" s="58">
        <v>0.96</v>
      </c>
      <c r="AL21" s="59">
        <v>0.5</v>
      </c>
    </row>
    <row r="22" spans="1:38" ht="16.5" thickBot="1">
      <c r="A22" s="46">
        <v>14</v>
      </c>
      <c r="B22" s="65" t="s">
        <v>64</v>
      </c>
      <c r="C22" s="66">
        <v>11.155</v>
      </c>
      <c r="D22" s="67">
        <v>25.78</v>
      </c>
      <c r="E22" s="67">
        <v>21.19</v>
      </c>
      <c r="F22" s="67">
        <v>27.9</v>
      </c>
      <c r="G22" s="67">
        <v>27.9</v>
      </c>
      <c r="H22" s="67" t="s">
        <v>48</v>
      </c>
      <c r="I22" s="67">
        <v>0.41</v>
      </c>
      <c r="J22" s="67" t="s">
        <v>48</v>
      </c>
      <c r="K22" s="67" t="s">
        <v>48</v>
      </c>
      <c r="L22" s="68" t="s">
        <v>48</v>
      </c>
      <c r="M22" s="69">
        <v>5043.593304640952</v>
      </c>
      <c r="N22" s="70">
        <v>1154.107919402</v>
      </c>
      <c r="O22" s="70">
        <v>882.875222456</v>
      </c>
      <c r="P22" s="70">
        <v>1438.1683741366842</v>
      </c>
      <c r="Q22" s="70">
        <v>1428.38</v>
      </c>
      <c r="R22" s="70">
        <v>366.72</v>
      </c>
      <c r="S22" s="71" t="s">
        <v>49</v>
      </c>
      <c r="T22" s="72">
        <v>102</v>
      </c>
      <c r="U22" s="72" t="s">
        <v>50</v>
      </c>
      <c r="V22" s="72">
        <v>27.9</v>
      </c>
      <c r="W22" s="72">
        <v>7.882925364133365</v>
      </c>
      <c r="X22" s="73">
        <v>0.694155517300422</v>
      </c>
      <c r="Y22" s="74">
        <v>0.347077758650211</v>
      </c>
      <c r="Z22" s="74">
        <v>0.694155517300422</v>
      </c>
      <c r="AA22" s="75">
        <v>0.028563452317866157</v>
      </c>
      <c r="AB22" s="76">
        <v>320.090352</v>
      </c>
      <c r="AC22" s="76">
        <v>169.98960099999996</v>
      </c>
      <c r="AD22" s="76">
        <v>157.80526945600002</v>
      </c>
      <c r="AE22" s="77">
        <v>67.38</v>
      </c>
      <c r="AF22" s="77">
        <v>10.219483010440898</v>
      </c>
      <c r="AG22" s="77">
        <v>2801.4836564160005</v>
      </c>
      <c r="AH22" s="77">
        <v>0.9334061925833987</v>
      </c>
      <c r="AI22" s="78">
        <v>1.8</v>
      </c>
      <c r="AJ22" s="78">
        <v>1.93</v>
      </c>
      <c r="AK22" s="78">
        <v>0.83</v>
      </c>
      <c r="AL22" s="79">
        <v>0.91</v>
      </c>
    </row>
    <row r="23" spans="1:38" ht="16.5" hidden="1" thickBot="1">
      <c r="A23" s="80"/>
      <c r="B23" s="81"/>
      <c r="C23" s="82">
        <v>0</v>
      </c>
      <c r="D23" s="83"/>
      <c r="E23" s="83"/>
      <c r="F23" s="83"/>
      <c r="G23" s="83"/>
      <c r="H23" s="83"/>
      <c r="I23" s="83"/>
      <c r="J23" s="83"/>
      <c r="K23" s="83"/>
      <c r="L23" s="84"/>
      <c r="M23" s="85"/>
      <c r="N23" s="86"/>
      <c r="O23" s="86"/>
      <c r="P23" s="86"/>
      <c r="Q23" s="86"/>
      <c r="R23" s="86"/>
      <c r="S23" s="87"/>
      <c r="T23" s="88"/>
      <c r="U23" s="88"/>
      <c r="V23" s="88"/>
      <c r="W23" s="88"/>
      <c r="X23" s="44"/>
      <c r="Y23" s="89"/>
      <c r="Z23" s="89"/>
      <c r="AA23" s="90"/>
      <c r="AI23" s="44"/>
      <c r="AJ23" s="44"/>
      <c r="AK23" s="44"/>
      <c r="AL23" s="45"/>
    </row>
    <row r="24" spans="1:38" ht="16.5" hidden="1" thickTop="1">
      <c r="A24" s="46"/>
      <c r="B24" s="91"/>
      <c r="C24" s="48"/>
      <c r="D24" s="49"/>
      <c r="E24" s="49"/>
      <c r="F24" s="49"/>
      <c r="G24" s="49"/>
      <c r="H24" s="49"/>
      <c r="I24" s="49"/>
      <c r="J24" s="49"/>
      <c r="K24" s="49"/>
      <c r="L24" s="60"/>
      <c r="M24" s="50"/>
      <c r="N24" s="51"/>
      <c r="O24" s="51"/>
      <c r="P24" s="51"/>
      <c r="Q24" s="51"/>
      <c r="R24" s="51"/>
      <c r="S24" s="52"/>
      <c r="T24" s="53"/>
      <c r="U24" s="53"/>
      <c r="V24" s="53"/>
      <c r="W24" s="53"/>
      <c r="X24" s="54"/>
      <c r="Y24" s="55"/>
      <c r="Z24" s="55"/>
      <c r="AA24" s="92"/>
      <c r="AI24" s="54"/>
      <c r="AJ24" s="54"/>
      <c r="AK24" s="54"/>
      <c r="AL24" s="93"/>
    </row>
    <row r="25" spans="1:38" ht="15.75" hidden="1">
      <c r="A25" s="46"/>
      <c r="B25" s="91"/>
      <c r="C25" s="48"/>
      <c r="D25" s="49"/>
      <c r="E25" s="49"/>
      <c r="F25" s="49"/>
      <c r="G25" s="49"/>
      <c r="H25" s="49"/>
      <c r="I25" s="49"/>
      <c r="J25" s="49"/>
      <c r="K25" s="49"/>
      <c r="L25" s="60"/>
      <c r="M25" s="50"/>
      <c r="N25" s="51"/>
      <c r="O25" s="51"/>
      <c r="P25" s="51"/>
      <c r="Q25" s="51"/>
      <c r="R25" s="51"/>
      <c r="S25" s="52"/>
      <c r="T25" s="53"/>
      <c r="U25" s="53"/>
      <c r="V25" s="53"/>
      <c r="W25" s="53"/>
      <c r="X25" s="54"/>
      <c r="Y25" s="55"/>
      <c r="Z25" s="55"/>
      <c r="AA25" s="92"/>
      <c r="AI25" s="54"/>
      <c r="AJ25" s="54"/>
      <c r="AK25" s="54"/>
      <c r="AL25" s="93"/>
    </row>
    <row r="26" spans="1:38" ht="15.75" hidden="1">
      <c r="A26" s="46"/>
      <c r="B26" s="91"/>
      <c r="C26" s="48"/>
      <c r="D26" s="49"/>
      <c r="E26" s="49"/>
      <c r="F26" s="49"/>
      <c r="G26" s="49"/>
      <c r="H26" s="49"/>
      <c r="I26" s="49"/>
      <c r="J26" s="49"/>
      <c r="K26" s="49"/>
      <c r="L26" s="60"/>
      <c r="M26" s="50"/>
      <c r="N26" s="51"/>
      <c r="O26" s="51"/>
      <c r="P26" s="51"/>
      <c r="Q26" s="51"/>
      <c r="R26" s="51"/>
      <c r="S26" s="52"/>
      <c r="T26" s="53"/>
      <c r="U26" s="53"/>
      <c r="V26" s="53"/>
      <c r="W26" s="53"/>
      <c r="X26" s="54"/>
      <c r="Y26" s="55"/>
      <c r="Z26" s="55"/>
      <c r="AA26" s="92"/>
      <c r="AI26" s="54"/>
      <c r="AJ26" s="54"/>
      <c r="AK26" s="54"/>
      <c r="AL26" s="93"/>
    </row>
    <row r="27" spans="1:38" ht="15.75" hidden="1">
      <c r="A27" s="46"/>
      <c r="B27" s="91"/>
      <c r="C27" s="48"/>
      <c r="D27" s="49"/>
      <c r="E27" s="49"/>
      <c r="F27" s="49"/>
      <c r="G27" s="49"/>
      <c r="H27" s="49"/>
      <c r="I27" s="49"/>
      <c r="J27" s="49"/>
      <c r="K27" s="49"/>
      <c r="L27" s="60"/>
      <c r="M27" s="50"/>
      <c r="N27" s="51"/>
      <c r="O27" s="51"/>
      <c r="P27" s="51"/>
      <c r="Q27" s="51"/>
      <c r="R27" s="51"/>
      <c r="S27" s="52"/>
      <c r="T27" s="53"/>
      <c r="U27" s="53"/>
      <c r="V27" s="53"/>
      <c r="W27" s="53"/>
      <c r="X27" s="54"/>
      <c r="Y27" s="55"/>
      <c r="Z27" s="55"/>
      <c r="AA27" s="92"/>
      <c r="AI27" s="54"/>
      <c r="AJ27" s="54"/>
      <c r="AK27" s="54"/>
      <c r="AL27" s="93"/>
    </row>
    <row r="28" spans="1:38" ht="15.75" hidden="1">
      <c r="A28" s="46"/>
      <c r="B28" s="91"/>
      <c r="C28" s="48"/>
      <c r="D28" s="49"/>
      <c r="E28" s="49"/>
      <c r="F28" s="49"/>
      <c r="G28" s="49"/>
      <c r="H28" s="49"/>
      <c r="I28" s="49"/>
      <c r="J28" s="49"/>
      <c r="K28" s="49"/>
      <c r="L28" s="60"/>
      <c r="M28" s="50"/>
      <c r="N28" s="51"/>
      <c r="O28" s="51"/>
      <c r="P28" s="51"/>
      <c r="Q28" s="51"/>
      <c r="R28" s="51"/>
      <c r="S28" s="52"/>
      <c r="T28" s="53"/>
      <c r="U28" s="53"/>
      <c r="V28" s="53"/>
      <c r="W28" s="53"/>
      <c r="X28" s="54"/>
      <c r="Y28" s="55"/>
      <c r="Z28" s="55"/>
      <c r="AA28" s="92"/>
      <c r="AI28" s="54"/>
      <c r="AJ28" s="54"/>
      <c r="AK28" s="54"/>
      <c r="AL28" s="93"/>
    </row>
    <row r="29" spans="1:38" ht="15.75" hidden="1">
      <c r="A29" s="46"/>
      <c r="B29" s="91"/>
      <c r="C29" s="48"/>
      <c r="D29" s="49"/>
      <c r="E29" s="49"/>
      <c r="F29" s="49"/>
      <c r="G29" s="49"/>
      <c r="H29" s="49"/>
      <c r="I29" s="49"/>
      <c r="J29" s="49"/>
      <c r="K29" s="49"/>
      <c r="L29" s="60"/>
      <c r="M29" s="50"/>
      <c r="N29" s="51"/>
      <c r="O29" s="51"/>
      <c r="P29" s="51"/>
      <c r="Q29" s="51"/>
      <c r="R29" s="51"/>
      <c r="S29" s="52"/>
      <c r="T29" s="53"/>
      <c r="U29" s="53"/>
      <c r="V29" s="53"/>
      <c r="W29" s="53"/>
      <c r="X29" s="54"/>
      <c r="Y29" s="55"/>
      <c r="Z29" s="55"/>
      <c r="AA29" s="92"/>
      <c r="AI29" s="54"/>
      <c r="AJ29" s="54"/>
      <c r="AK29" s="54"/>
      <c r="AL29" s="93"/>
    </row>
    <row r="30" spans="1:38" ht="15.75" hidden="1">
      <c r="A30" s="46"/>
      <c r="B30" s="91"/>
      <c r="C30" s="48"/>
      <c r="D30" s="49"/>
      <c r="E30" s="49"/>
      <c r="F30" s="49"/>
      <c r="G30" s="49"/>
      <c r="H30" s="49"/>
      <c r="I30" s="49"/>
      <c r="J30" s="49"/>
      <c r="K30" s="49"/>
      <c r="L30" s="60"/>
      <c r="M30" s="50"/>
      <c r="N30" s="51"/>
      <c r="O30" s="51"/>
      <c r="P30" s="51"/>
      <c r="Q30" s="51"/>
      <c r="R30" s="51"/>
      <c r="S30" s="52"/>
      <c r="T30" s="53"/>
      <c r="U30" s="53"/>
      <c r="V30" s="53"/>
      <c r="W30" s="53"/>
      <c r="X30" s="54"/>
      <c r="Y30" s="55"/>
      <c r="Z30" s="55"/>
      <c r="AA30" s="92"/>
      <c r="AI30" s="54"/>
      <c r="AJ30" s="54"/>
      <c r="AK30" s="54"/>
      <c r="AL30" s="93"/>
    </row>
    <row r="31" spans="1:38" ht="15.75" hidden="1">
      <c r="A31" s="46"/>
      <c r="B31" s="91"/>
      <c r="C31" s="48"/>
      <c r="D31" s="49"/>
      <c r="E31" s="49"/>
      <c r="F31" s="49"/>
      <c r="G31" s="49"/>
      <c r="H31" s="49"/>
      <c r="I31" s="49"/>
      <c r="J31" s="49"/>
      <c r="K31" s="49"/>
      <c r="L31" s="60"/>
      <c r="M31" s="50"/>
      <c r="N31" s="51"/>
      <c r="O31" s="51"/>
      <c r="P31" s="51"/>
      <c r="Q31" s="51"/>
      <c r="R31" s="51"/>
      <c r="S31" s="52"/>
      <c r="T31" s="53"/>
      <c r="U31" s="53"/>
      <c r="V31" s="53"/>
      <c r="W31" s="53"/>
      <c r="X31" s="54"/>
      <c r="Y31" s="55"/>
      <c r="Z31" s="55"/>
      <c r="AA31" s="92"/>
      <c r="AI31" s="54"/>
      <c r="AJ31" s="54"/>
      <c r="AK31" s="54"/>
      <c r="AL31" s="93"/>
    </row>
    <row r="32" spans="1:38" ht="15.75" hidden="1">
      <c r="A32" s="46"/>
      <c r="B32" s="91"/>
      <c r="C32" s="48"/>
      <c r="D32" s="49"/>
      <c r="E32" s="49"/>
      <c r="F32" s="49"/>
      <c r="G32" s="49"/>
      <c r="H32" s="49"/>
      <c r="I32" s="49"/>
      <c r="J32" s="49"/>
      <c r="K32" s="49"/>
      <c r="L32" s="60"/>
      <c r="M32" s="50"/>
      <c r="N32" s="51"/>
      <c r="O32" s="51"/>
      <c r="P32" s="51"/>
      <c r="Q32" s="51"/>
      <c r="R32" s="51"/>
      <c r="S32" s="52"/>
      <c r="T32" s="53"/>
      <c r="U32" s="53"/>
      <c r="V32" s="53"/>
      <c r="W32" s="53"/>
      <c r="X32" s="54"/>
      <c r="Y32" s="55"/>
      <c r="Z32" s="55"/>
      <c r="AA32" s="92"/>
      <c r="AI32" s="54"/>
      <c r="AJ32" s="54"/>
      <c r="AK32" s="54"/>
      <c r="AL32" s="93"/>
    </row>
    <row r="33" spans="1:38" ht="15.75" hidden="1">
      <c r="A33" s="46"/>
      <c r="B33" s="91"/>
      <c r="C33" s="48"/>
      <c r="D33" s="49"/>
      <c r="E33" s="49"/>
      <c r="F33" s="49"/>
      <c r="G33" s="49"/>
      <c r="H33" s="49"/>
      <c r="I33" s="49"/>
      <c r="J33" s="49"/>
      <c r="K33" s="49"/>
      <c r="L33" s="60"/>
      <c r="M33" s="50"/>
      <c r="N33" s="51"/>
      <c r="O33" s="51"/>
      <c r="P33" s="51"/>
      <c r="Q33" s="51"/>
      <c r="R33" s="51"/>
      <c r="S33" s="52"/>
      <c r="T33" s="53"/>
      <c r="U33" s="53"/>
      <c r="V33" s="53"/>
      <c r="W33" s="53"/>
      <c r="X33" s="54"/>
      <c r="Y33" s="55"/>
      <c r="Z33" s="55"/>
      <c r="AA33" s="92"/>
      <c r="AI33" s="54"/>
      <c r="AJ33" s="54"/>
      <c r="AK33" s="54"/>
      <c r="AL33" s="93"/>
    </row>
    <row r="34" spans="1:38" ht="15.75" hidden="1">
      <c r="A34" s="46"/>
      <c r="B34" s="91"/>
      <c r="C34" s="48"/>
      <c r="D34" s="49"/>
      <c r="E34" s="49"/>
      <c r="F34" s="49"/>
      <c r="G34" s="49"/>
      <c r="H34" s="49"/>
      <c r="I34" s="49"/>
      <c r="J34" s="49"/>
      <c r="K34" s="49"/>
      <c r="L34" s="60"/>
      <c r="M34" s="50"/>
      <c r="N34" s="51"/>
      <c r="O34" s="51"/>
      <c r="P34" s="51"/>
      <c r="Q34" s="51"/>
      <c r="R34" s="51"/>
      <c r="S34" s="52"/>
      <c r="T34" s="53"/>
      <c r="U34" s="53"/>
      <c r="V34" s="53"/>
      <c r="W34" s="53"/>
      <c r="X34" s="54"/>
      <c r="Y34" s="55"/>
      <c r="Z34" s="55"/>
      <c r="AA34" s="92"/>
      <c r="AI34" s="54"/>
      <c r="AJ34" s="54"/>
      <c r="AK34" s="54"/>
      <c r="AL34" s="93"/>
    </row>
    <row r="35" spans="1:38" ht="15.75" hidden="1">
      <c r="A35" s="46"/>
      <c r="B35" s="91"/>
      <c r="C35" s="48"/>
      <c r="D35" s="49"/>
      <c r="E35" s="49"/>
      <c r="F35" s="49"/>
      <c r="G35" s="49"/>
      <c r="H35" s="49"/>
      <c r="I35" s="49"/>
      <c r="J35" s="49"/>
      <c r="K35" s="49"/>
      <c r="L35" s="60"/>
      <c r="M35" s="50"/>
      <c r="N35" s="51"/>
      <c r="O35" s="51"/>
      <c r="P35" s="51"/>
      <c r="Q35" s="51"/>
      <c r="R35" s="51"/>
      <c r="S35" s="52"/>
      <c r="T35" s="53"/>
      <c r="U35" s="53"/>
      <c r="V35" s="53"/>
      <c r="W35" s="53"/>
      <c r="X35" s="54"/>
      <c r="Y35" s="55"/>
      <c r="Z35" s="55"/>
      <c r="AA35" s="92"/>
      <c r="AI35" s="54"/>
      <c r="AJ35" s="54"/>
      <c r="AK35" s="54"/>
      <c r="AL35" s="93"/>
    </row>
    <row r="36" spans="1:38" ht="15.75" hidden="1">
      <c r="A36" s="46"/>
      <c r="B36" s="91"/>
      <c r="C36" s="48"/>
      <c r="D36" s="49"/>
      <c r="E36" s="49"/>
      <c r="F36" s="49"/>
      <c r="G36" s="49"/>
      <c r="H36" s="49"/>
      <c r="I36" s="49"/>
      <c r="J36" s="49"/>
      <c r="K36" s="49"/>
      <c r="L36" s="60"/>
      <c r="M36" s="50"/>
      <c r="N36" s="51"/>
      <c r="O36" s="51"/>
      <c r="P36" s="51"/>
      <c r="Q36" s="51"/>
      <c r="R36" s="51"/>
      <c r="S36" s="52"/>
      <c r="T36" s="53"/>
      <c r="U36" s="53"/>
      <c r="V36" s="53"/>
      <c r="W36" s="53"/>
      <c r="X36" s="54"/>
      <c r="Y36" s="55"/>
      <c r="Z36" s="55"/>
      <c r="AA36" s="92"/>
      <c r="AI36" s="54"/>
      <c r="AJ36" s="54"/>
      <c r="AK36" s="54"/>
      <c r="AL36" s="93"/>
    </row>
    <row r="37" spans="1:38" ht="15.75" hidden="1">
      <c r="A37" s="46"/>
      <c r="B37" s="91"/>
      <c r="C37" s="48"/>
      <c r="D37" s="49"/>
      <c r="E37" s="49"/>
      <c r="F37" s="49"/>
      <c r="G37" s="49"/>
      <c r="H37" s="49"/>
      <c r="I37" s="49"/>
      <c r="J37" s="49"/>
      <c r="K37" s="49"/>
      <c r="L37" s="60"/>
      <c r="M37" s="50"/>
      <c r="N37" s="51"/>
      <c r="O37" s="51"/>
      <c r="P37" s="51"/>
      <c r="Q37" s="51"/>
      <c r="R37" s="51"/>
      <c r="S37" s="52"/>
      <c r="T37" s="53"/>
      <c r="U37" s="53"/>
      <c r="V37" s="53"/>
      <c r="W37" s="53"/>
      <c r="X37" s="54"/>
      <c r="Y37" s="55"/>
      <c r="Z37" s="55"/>
      <c r="AA37" s="92"/>
      <c r="AI37" s="54"/>
      <c r="AJ37" s="54"/>
      <c r="AK37" s="54"/>
      <c r="AL37" s="93"/>
    </row>
    <row r="38" spans="1:38" ht="15.75" hidden="1">
      <c r="A38" s="46"/>
      <c r="B38" s="91"/>
      <c r="C38" s="48"/>
      <c r="D38" s="49"/>
      <c r="E38" s="49"/>
      <c r="F38" s="49"/>
      <c r="G38" s="49"/>
      <c r="H38" s="49"/>
      <c r="I38" s="49"/>
      <c r="J38" s="49"/>
      <c r="K38" s="49"/>
      <c r="L38" s="60"/>
      <c r="M38" s="50"/>
      <c r="N38" s="51"/>
      <c r="O38" s="51"/>
      <c r="P38" s="51"/>
      <c r="Q38" s="51"/>
      <c r="R38" s="51"/>
      <c r="S38" s="52"/>
      <c r="T38" s="53"/>
      <c r="U38" s="53"/>
      <c r="V38" s="53"/>
      <c r="W38" s="53"/>
      <c r="X38" s="54"/>
      <c r="Y38" s="55"/>
      <c r="Z38" s="55"/>
      <c r="AA38" s="92"/>
      <c r="AI38" s="54"/>
      <c r="AJ38" s="54"/>
      <c r="AK38" s="54"/>
      <c r="AL38" s="93"/>
    </row>
    <row r="39" spans="1:38" ht="15.75" hidden="1">
      <c r="A39" s="46"/>
      <c r="B39" s="91"/>
      <c r="C39" s="48"/>
      <c r="D39" s="49"/>
      <c r="E39" s="49"/>
      <c r="F39" s="49"/>
      <c r="G39" s="49"/>
      <c r="H39" s="49"/>
      <c r="I39" s="49"/>
      <c r="J39" s="49"/>
      <c r="K39" s="49"/>
      <c r="L39" s="60"/>
      <c r="M39" s="50"/>
      <c r="N39" s="51"/>
      <c r="O39" s="51"/>
      <c r="P39" s="51"/>
      <c r="Q39" s="51"/>
      <c r="R39" s="51"/>
      <c r="S39" s="52"/>
      <c r="T39" s="53"/>
      <c r="U39" s="53"/>
      <c r="V39" s="53"/>
      <c r="W39" s="53"/>
      <c r="X39" s="54"/>
      <c r="Y39" s="55"/>
      <c r="Z39" s="55"/>
      <c r="AA39" s="92"/>
      <c r="AI39" s="54"/>
      <c r="AJ39" s="54"/>
      <c r="AK39" s="54"/>
      <c r="AL39" s="93"/>
    </row>
    <row r="40" spans="1:38" ht="15.75" hidden="1">
      <c r="A40" s="46"/>
      <c r="B40" s="91"/>
      <c r="C40" s="48"/>
      <c r="D40" s="49"/>
      <c r="E40" s="49"/>
      <c r="F40" s="49"/>
      <c r="G40" s="49"/>
      <c r="H40" s="49"/>
      <c r="I40" s="49"/>
      <c r="J40" s="49"/>
      <c r="K40" s="49"/>
      <c r="L40" s="60"/>
      <c r="M40" s="50"/>
      <c r="N40" s="51"/>
      <c r="O40" s="51"/>
      <c r="P40" s="51"/>
      <c r="Q40" s="51"/>
      <c r="R40" s="51"/>
      <c r="S40" s="52"/>
      <c r="T40" s="53"/>
      <c r="U40" s="53"/>
      <c r="V40" s="53"/>
      <c r="W40" s="53"/>
      <c r="X40" s="54"/>
      <c r="Y40" s="55"/>
      <c r="Z40" s="55"/>
      <c r="AA40" s="92"/>
      <c r="AI40" s="54"/>
      <c r="AJ40" s="54"/>
      <c r="AK40" s="54"/>
      <c r="AL40" s="93"/>
    </row>
    <row r="41" spans="1:38" ht="15.75" hidden="1">
      <c r="A41" s="46"/>
      <c r="B41" s="91"/>
      <c r="C41" s="48"/>
      <c r="D41" s="49"/>
      <c r="E41" s="49"/>
      <c r="F41" s="49"/>
      <c r="G41" s="49"/>
      <c r="H41" s="49"/>
      <c r="I41" s="49"/>
      <c r="J41" s="49"/>
      <c r="K41" s="49"/>
      <c r="L41" s="60"/>
      <c r="M41" s="50"/>
      <c r="N41" s="51"/>
      <c r="O41" s="51"/>
      <c r="P41" s="51"/>
      <c r="Q41" s="51"/>
      <c r="R41" s="51"/>
      <c r="S41" s="52"/>
      <c r="T41" s="53"/>
      <c r="U41" s="53"/>
      <c r="V41" s="53"/>
      <c r="W41" s="53"/>
      <c r="X41" s="54"/>
      <c r="Y41" s="55"/>
      <c r="Z41" s="55"/>
      <c r="AA41" s="92"/>
      <c r="AI41" s="54"/>
      <c r="AJ41" s="54"/>
      <c r="AK41" s="54"/>
      <c r="AL41" s="93"/>
    </row>
    <row r="42" spans="1:38" ht="15.75" hidden="1">
      <c r="A42" s="46"/>
      <c r="B42" s="91"/>
      <c r="C42" s="48"/>
      <c r="D42" s="49"/>
      <c r="E42" s="49"/>
      <c r="F42" s="49"/>
      <c r="G42" s="49"/>
      <c r="H42" s="49"/>
      <c r="I42" s="49"/>
      <c r="J42" s="49"/>
      <c r="K42" s="49"/>
      <c r="L42" s="60"/>
      <c r="M42" s="50"/>
      <c r="N42" s="51"/>
      <c r="O42" s="51"/>
      <c r="P42" s="51"/>
      <c r="Q42" s="51"/>
      <c r="R42" s="51"/>
      <c r="S42" s="52"/>
      <c r="T42" s="53"/>
      <c r="U42" s="53"/>
      <c r="V42" s="53"/>
      <c r="W42" s="53"/>
      <c r="X42" s="54"/>
      <c r="Y42" s="55"/>
      <c r="Z42" s="55"/>
      <c r="AA42" s="92"/>
      <c r="AI42" s="54"/>
      <c r="AJ42" s="54"/>
      <c r="AK42" s="54"/>
      <c r="AL42" s="93"/>
    </row>
    <row r="43" spans="1:38" ht="15.75" hidden="1">
      <c r="A43" s="46"/>
      <c r="B43" s="91"/>
      <c r="C43" s="48"/>
      <c r="D43" s="49"/>
      <c r="E43" s="49"/>
      <c r="F43" s="49"/>
      <c r="G43" s="49"/>
      <c r="H43" s="49"/>
      <c r="I43" s="49"/>
      <c r="J43" s="49"/>
      <c r="K43" s="49"/>
      <c r="L43" s="60"/>
      <c r="M43" s="50"/>
      <c r="N43" s="51"/>
      <c r="O43" s="51"/>
      <c r="P43" s="51"/>
      <c r="Q43" s="51"/>
      <c r="R43" s="51"/>
      <c r="S43" s="52"/>
      <c r="T43" s="53"/>
      <c r="U43" s="53"/>
      <c r="V43" s="53"/>
      <c r="W43" s="53"/>
      <c r="X43" s="54"/>
      <c r="Y43" s="55"/>
      <c r="Z43" s="55"/>
      <c r="AA43" s="92"/>
      <c r="AI43" s="54"/>
      <c r="AJ43" s="54"/>
      <c r="AK43" s="54"/>
      <c r="AL43" s="93"/>
    </row>
    <row r="44" spans="1:38" ht="15.75" hidden="1">
      <c r="A44" s="46"/>
      <c r="B44" s="94"/>
      <c r="C44" s="48"/>
      <c r="D44" s="49"/>
      <c r="E44" s="49"/>
      <c r="F44" s="49"/>
      <c r="G44" s="49"/>
      <c r="H44" s="49"/>
      <c r="I44" s="49"/>
      <c r="J44" s="49"/>
      <c r="K44" s="49"/>
      <c r="L44" s="60"/>
      <c r="M44" s="50"/>
      <c r="N44" s="51"/>
      <c r="O44" s="51"/>
      <c r="P44" s="51"/>
      <c r="Q44" s="51"/>
      <c r="R44" s="51"/>
      <c r="S44" s="52"/>
      <c r="T44" s="53"/>
      <c r="U44" s="53"/>
      <c r="V44" s="53"/>
      <c r="W44" s="53"/>
      <c r="X44" s="54"/>
      <c r="Y44" s="55"/>
      <c r="Z44" s="55"/>
      <c r="AA44" s="92"/>
      <c r="AI44" s="54"/>
      <c r="AJ44" s="54"/>
      <c r="AK44" s="54"/>
      <c r="AL44" s="93"/>
    </row>
    <row r="45" spans="1:38" ht="15.75" hidden="1">
      <c r="A45" s="46"/>
      <c r="B45" s="94"/>
      <c r="C45" s="48"/>
      <c r="D45" s="49"/>
      <c r="E45" s="49"/>
      <c r="F45" s="49"/>
      <c r="G45" s="49"/>
      <c r="H45" s="49"/>
      <c r="I45" s="49"/>
      <c r="J45" s="49"/>
      <c r="K45" s="49"/>
      <c r="L45" s="60"/>
      <c r="M45" s="50"/>
      <c r="N45" s="51"/>
      <c r="O45" s="51"/>
      <c r="P45" s="51"/>
      <c r="Q45" s="51"/>
      <c r="R45" s="51"/>
      <c r="S45" s="52"/>
      <c r="T45" s="53"/>
      <c r="U45" s="53"/>
      <c r="V45" s="53"/>
      <c r="W45" s="53"/>
      <c r="X45" s="54"/>
      <c r="Y45" s="55"/>
      <c r="Z45" s="55"/>
      <c r="AA45" s="92"/>
      <c r="AI45" s="54"/>
      <c r="AJ45" s="54"/>
      <c r="AK45" s="54"/>
      <c r="AL45" s="93"/>
    </row>
    <row r="46" spans="1:38" ht="15.75" hidden="1">
      <c r="A46" s="46"/>
      <c r="B46" s="94"/>
      <c r="C46" s="48"/>
      <c r="D46" s="49"/>
      <c r="E46" s="49"/>
      <c r="F46" s="49"/>
      <c r="G46" s="49"/>
      <c r="H46" s="49"/>
      <c r="I46" s="49"/>
      <c r="J46" s="49"/>
      <c r="K46" s="49"/>
      <c r="L46" s="60"/>
      <c r="M46" s="50"/>
      <c r="N46" s="51"/>
      <c r="O46" s="51"/>
      <c r="P46" s="51"/>
      <c r="Q46" s="51"/>
      <c r="R46" s="51"/>
      <c r="S46" s="52"/>
      <c r="T46" s="53"/>
      <c r="U46" s="53"/>
      <c r="V46" s="53"/>
      <c r="W46" s="53"/>
      <c r="X46" s="54"/>
      <c r="Y46" s="55"/>
      <c r="Z46" s="55"/>
      <c r="AA46" s="92"/>
      <c r="AI46" s="54"/>
      <c r="AJ46" s="54"/>
      <c r="AK46" s="54"/>
      <c r="AL46" s="93"/>
    </row>
    <row r="47" spans="1:38" ht="15.75" hidden="1">
      <c r="A47" s="46"/>
      <c r="B47" s="91"/>
      <c r="C47" s="48"/>
      <c r="D47" s="49"/>
      <c r="E47" s="49"/>
      <c r="F47" s="49"/>
      <c r="G47" s="49"/>
      <c r="H47" s="49"/>
      <c r="I47" s="49"/>
      <c r="J47" s="49"/>
      <c r="K47" s="49"/>
      <c r="L47" s="60"/>
      <c r="M47" s="50"/>
      <c r="N47" s="51"/>
      <c r="O47" s="51"/>
      <c r="P47" s="51"/>
      <c r="Q47" s="51"/>
      <c r="R47" s="51"/>
      <c r="S47" s="52"/>
      <c r="T47" s="53"/>
      <c r="U47" s="53"/>
      <c r="V47" s="53"/>
      <c r="W47" s="53"/>
      <c r="X47" s="54"/>
      <c r="Y47" s="55"/>
      <c r="Z47" s="55"/>
      <c r="AA47" s="92"/>
      <c r="AI47" s="54"/>
      <c r="AJ47" s="54"/>
      <c r="AK47" s="54"/>
      <c r="AL47" s="93"/>
    </row>
    <row r="48" spans="1:38" ht="15.75" hidden="1">
      <c r="A48" s="46"/>
      <c r="B48" s="91"/>
      <c r="C48" s="48"/>
      <c r="D48" s="49"/>
      <c r="E48" s="49"/>
      <c r="F48" s="49"/>
      <c r="G48" s="49"/>
      <c r="H48" s="49"/>
      <c r="I48" s="49"/>
      <c r="J48" s="49"/>
      <c r="K48" s="49"/>
      <c r="L48" s="60"/>
      <c r="M48" s="50"/>
      <c r="N48" s="51"/>
      <c r="O48" s="51"/>
      <c r="P48" s="51"/>
      <c r="Q48" s="51"/>
      <c r="R48" s="51"/>
      <c r="S48" s="52"/>
      <c r="T48" s="53"/>
      <c r="U48" s="53"/>
      <c r="V48" s="53"/>
      <c r="W48" s="53"/>
      <c r="X48" s="54"/>
      <c r="Y48" s="55"/>
      <c r="Z48" s="55"/>
      <c r="AA48" s="92"/>
      <c r="AI48" s="54"/>
      <c r="AJ48" s="54"/>
      <c r="AK48" s="54"/>
      <c r="AL48" s="93"/>
    </row>
    <row r="49" spans="1:38" ht="15.75" hidden="1">
      <c r="A49" s="46"/>
      <c r="B49" s="91"/>
      <c r="C49" s="48"/>
      <c r="D49" s="49"/>
      <c r="E49" s="49"/>
      <c r="F49" s="49"/>
      <c r="G49" s="49"/>
      <c r="H49" s="49"/>
      <c r="I49" s="49"/>
      <c r="J49" s="49"/>
      <c r="K49" s="49"/>
      <c r="L49" s="60"/>
      <c r="M49" s="50"/>
      <c r="N49" s="51"/>
      <c r="O49" s="51"/>
      <c r="P49" s="51"/>
      <c r="Q49" s="51"/>
      <c r="R49" s="51"/>
      <c r="S49" s="52"/>
      <c r="T49" s="53"/>
      <c r="U49" s="53"/>
      <c r="V49" s="53"/>
      <c r="W49" s="53"/>
      <c r="X49" s="54"/>
      <c r="Y49" s="55"/>
      <c r="Z49" s="55"/>
      <c r="AA49" s="92"/>
      <c r="AI49" s="54"/>
      <c r="AJ49" s="54"/>
      <c r="AK49" s="54"/>
      <c r="AL49" s="93"/>
    </row>
    <row r="50" spans="1:38" ht="15.75" hidden="1">
      <c r="A50" s="46"/>
      <c r="B50" s="91"/>
      <c r="C50" s="48"/>
      <c r="D50" s="49"/>
      <c r="E50" s="49"/>
      <c r="F50" s="49"/>
      <c r="G50" s="49"/>
      <c r="H50" s="49"/>
      <c r="I50" s="49"/>
      <c r="J50" s="49"/>
      <c r="K50" s="49"/>
      <c r="L50" s="60"/>
      <c r="M50" s="50"/>
      <c r="N50" s="51"/>
      <c r="O50" s="51"/>
      <c r="P50" s="51"/>
      <c r="Q50" s="51"/>
      <c r="R50" s="51"/>
      <c r="S50" s="52"/>
      <c r="T50" s="53"/>
      <c r="U50" s="53"/>
      <c r="V50" s="53"/>
      <c r="W50" s="53"/>
      <c r="X50" s="54"/>
      <c r="Y50" s="55"/>
      <c r="Z50" s="55"/>
      <c r="AA50" s="92"/>
      <c r="AI50" s="54"/>
      <c r="AJ50" s="54"/>
      <c r="AK50" s="54"/>
      <c r="AL50" s="93"/>
    </row>
    <row r="51" spans="1:38" ht="15.75" hidden="1">
      <c r="A51" s="46"/>
      <c r="B51" s="91"/>
      <c r="C51" s="48"/>
      <c r="D51" s="49"/>
      <c r="E51" s="49"/>
      <c r="F51" s="49"/>
      <c r="G51" s="49"/>
      <c r="H51" s="49"/>
      <c r="I51" s="49"/>
      <c r="J51" s="49"/>
      <c r="K51" s="49"/>
      <c r="L51" s="60"/>
      <c r="M51" s="50"/>
      <c r="N51" s="51"/>
      <c r="O51" s="51"/>
      <c r="P51" s="51"/>
      <c r="Q51" s="51"/>
      <c r="R51" s="51"/>
      <c r="S51" s="52"/>
      <c r="T51" s="53"/>
      <c r="U51" s="53"/>
      <c r="V51" s="53"/>
      <c r="W51" s="53"/>
      <c r="X51" s="54"/>
      <c r="Y51" s="55"/>
      <c r="Z51" s="55"/>
      <c r="AA51" s="92"/>
      <c r="AI51" s="54"/>
      <c r="AJ51" s="54"/>
      <c r="AK51" s="54"/>
      <c r="AL51" s="93"/>
    </row>
    <row r="52" spans="1:38" ht="15.75" hidden="1">
      <c r="A52" s="46"/>
      <c r="B52" s="91"/>
      <c r="C52" s="48"/>
      <c r="D52" s="49"/>
      <c r="E52" s="49"/>
      <c r="F52" s="49"/>
      <c r="G52" s="49"/>
      <c r="H52" s="49"/>
      <c r="I52" s="49"/>
      <c r="J52" s="49"/>
      <c r="K52" s="49"/>
      <c r="L52" s="60"/>
      <c r="M52" s="50"/>
      <c r="N52" s="51"/>
      <c r="O52" s="51"/>
      <c r="P52" s="51"/>
      <c r="Q52" s="51"/>
      <c r="R52" s="51"/>
      <c r="S52" s="52"/>
      <c r="T52" s="53"/>
      <c r="U52" s="53"/>
      <c r="V52" s="53"/>
      <c r="W52" s="53"/>
      <c r="X52" s="54"/>
      <c r="Y52" s="55"/>
      <c r="Z52" s="55"/>
      <c r="AA52" s="92"/>
      <c r="AI52" s="54"/>
      <c r="AJ52" s="54"/>
      <c r="AK52" s="54"/>
      <c r="AL52" s="93"/>
    </row>
    <row r="53" spans="1:38" ht="15.75" hidden="1">
      <c r="A53" s="46"/>
      <c r="B53" s="91"/>
      <c r="C53" s="48"/>
      <c r="D53" s="49"/>
      <c r="E53" s="49"/>
      <c r="F53" s="49"/>
      <c r="G53" s="49"/>
      <c r="H53" s="49"/>
      <c r="I53" s="49"/>
      <c r="J53" s="49"/>
      <c r="K53" s="49"/>
      <c r="L53" s="60"/>
      <c r="M53" s="50"/>
      <c r="N53" s="51"/>
      <c r="O53" s="51"/>
      <c r="P53" s="51"/>
      <c r="Q53" s="51"/>
      <c r="R53" s="51"/>
      <c r="S53" s="52"/>
      <c r="T53" s="53"/>
      <c r="U53" s="53"/>
      <c r="V53" s="53"/>
      <c r="W53" s="53"/>
      <c r="X53" s="54"/>
      <c r="Y53" s="55"/>
      <c r="Z53" s="55"/>
      <c r="AA53" s="92"/>
      <c r="AI53" s="54"/>
      <c r="AJ53" s="54"/>
      <c r="AK53" s="54"/>
      <c r="AL53" s="93"/>
    </row>
    <row r="54" spans="1:38" ht="15.75" hidden="1">
      <c r="A54" s="46"/>
      <c r="B54" s="91"/>
      <c r="C54" s="48"/>
      <c r="D54" s="49"/>
      <c r="E54" s="49"/>
      <c r="F54" s="49"/>
      <c r="G54" s="49"/>
      <c r="H54" s="49"/>
      <c r="I54" s="49"/>
      <c r="J54" s="49"/>
      <c r="K54" s="49"/>
      <c r="L54" s="60"/>
      <c r="M54" s="50"/>
      <c r="N54" s="51"/>
      <c r="O54" s="51"/>
      <c r="P54" s="51"/>
      <c r="Q54" s="51"/>
      <c r="R54" s="51"/>
      <c r="S54" s="52"/>
      <c r="T54" s="53"/>
      <c r="U54" s="53"/>
      <c r="V54" s="53"/>
      <c r="W54" s="53"/>
      <c r="X54" s="54"/>
      <c r="Y54" s="55"/>
      <c r="Z54" s="55"/>
      <c r="AA54" s="92"/>
      <c r="AI54" s="54"/>
      <c r="AJ54" s="54"/>
      <c r="AK54" s="54"/>
      <c r="AL54" s="93"/>
    </row>
    <row r="55" spans="1:38" ht="15.75" hidden="1">
      <c r="A55" s="46"/>
      <c r="B55" s="91"/>
      <c r="C55" s="48"/>
      <c r="D55" s="49"/>
      <c r="E55" s="49"/>
      <c r="F55" s="49"/>
      <c r="G55" s="49"/>
      <c r="H55" s="49"/>
      <c r="I55" s="49"/>
      <c r="J55" s="49"/>
      <c r="K55" s="49"/>
      <c r="L55" s="60"/>
      <c r="M55" s="50"/>
      <c r="N55" s="51"/>
      <c r="O55" s="51"/>
      <c r="P55" s="51"/>
      <c r="Q55" s="51"/>
      <c r="R55" s="51"/>
      <c r="S55" s="52"/>
      <c r="T55" s="53"/>
      <c r="U55" s="53"/>
      <c r="V55" s="53"/>
      <c r="W55" s="53"/>
      <c r="X55" s="54"/>
      <c r="Y55" s="55"/>
      <c r="Z55" s="55"/>
      <c r="AA55" s="92"/>
      <c r="AI55" s="54"/>
      <c r="AJ55" s="54"/>
      <c r="AK55" s="54"/>
      <c r="AL55" s="93"/>
    </row>
    <row r="56" spans="1:38" ht="15.75" hidden="1">
      <c r="A56" s="46"/>
      <c r="B56" s="91"/>
      <c r="C56" s="48"/>
      <c r="D56" s="49"/>
      <c r="E56" s="49"/>
      <c r="F56" s="49"/>
      <c r="G56" s="49"/>
      <c r="H56" s="49"/>
      <c r="I56" s="49"/>
      <c r="J56" s="49"/>
      <c r="K56" s="49"/>
      <c r="L56" s="60"/>
      <c r="M56" s="50"/>
      <c r="N56" s="51"/>
      <c r="O56" s="51"/>
      <c r="P56" s="51"/>
      <c r="Q56" s="51"/>
      <c r="R56" s="51"/>
      <c r="S56" s="52"/>
      <c r="T56" s="53"/>
      <c r="U56" s="53"/>
      <c r="V56" s="53"/>
      <c r="W56" s="53"/>
      <c r="X56" s="54"/>
      <c r="Y56" s="55"/>
      <c r="Z56" s="55"/>
      <c r="AA56" s="92"/>
      <c r="AI56" s="54"/>
      <c r="AJ56" s="54"/>
      <c r="AK56" s="54"/>
      <c r="AL56" s="93"/>
    </row>
    <row r="57" spans="1:38" ht="15.75" hidden="1">
      <c r="A57" s="46"/>
      <c r="B57" s="91"/>
      <c r="C57" s="48"/>
      <c r="D57" s="49"/>
      <c r="E57" s="49"/>
      <c r="F57" s="49"/>
      <c r="G57" s="49"/>
      <c r="H57" s="49"/>
      <c r="I57" s="49"/>
      <c r="J57" s="49"/>
      <c r="K57" s="49"/>
      <c r="L57" s="60"/>
      <c r="M57" s="50"/>
      <c r="N57" s="51"/>
      <c r="O57" s="51"/>
      <c r="P57" s="51"/>
      <c r="Q57" s="51"/>
      <c r="R57" s="51"/>
      <c r="S57" s="52"/>
      <c r="T57" s="53"/>
      <c r="U57" s="53"/>
      <c r="V57" s="53"/>
      <c r="W57" s="53"/>
      <c r="X57" s="54"/>
      <c r="Y57" s="55"/>
      <c r="Z57" s="55"/>
      <c r="AA57" s="92"/>
      <c r="AI57" s="54"/>
      <c r="AJ57" s="54"/>
      <c r="AK57" s="54"/>
      <c r="AL57" s="93"/>
    </row>
    <row r="58" spans="1:38" ht="15.75" hidden="1">
      <c r="A58" s="46"/>
      <c r="B58" s="91"/>
      <c r="C58" s="48"/>
      <c r="D58" s="49"/>
      <c r="E58" s="49"/>
      <c r="F58" s="49"/>
      <c r="G58" s="49"/>
      <c r="H58" s="49"/>
      <c r="I58" s="49"/>
      <c r="J58" s="49"/>
      <c r="K58" s="49"/>
      <c r="L58" s="60"/>
      <c r="M58" s="50"/>
      <c r="N58" s="51"/>
      <c r="O58" s="51"/>
      <c r="P58" s="51"/>
      <c r="Q58" s="51"/>
      <c r="R58" s="51"/>
      <c r="S58" s="52"/>
      <c r="T58" s="53"/>
      <c r="U58" s="53"/>
      <c r="V58" s="53"/>
      <c r="W58" s="53"/>
      <c r="X58" s="54"/>
      <c r="Y58" s="55"/>
      <c r="Z58" s="55"/>
      <c r="AA58" s="92"/>
      <c r="AI58" s="54"/>
      <c r="AJ58" s="54"/>
      <c r="AK58" s="54"/>
      <c r="AL58" s="93"/>
    </row>
    <row r="59" spans="1:38" ht="15.75" hidden="1">
      <c r="A59" s="46"/>
      <c r="B59" s="91"/>
      <c r="C59" s="48"/>
      <c r="D59" s="49"/>
      <c r="E59" s="49"/>
      <c r="F59" s="49"/>
      <c r="G59" s="49"/>
      <c r="H59" s="49"/>
      <c r="I59" s="49"/>
      <c r="J59" s="49"/>
      <c r="K59" s="49"/>
      <c r="L59" s="60"/>
      <c r="M59" s="50"/>
      <c r="N59" s="51"/>
      <c r="O59" s="51"/>
      <c r="P59" s="51"/>
      <c r="Q59" s="51"/>
      <c r="R59" s="51"/>
      <c r="S59" s="52"/>
      <c r="T59" s="53"/>
      <c r="U59" s="53"/>
      <c r="V59" s="53"/>
      <c r="W59" s="53"/>
      <c r="X59" s="54"/>
      <c r="Y59" s="55"/>
      <c r="Z59" s="55"/>
      <c r="AA59" s="92"/>
      <c r="AI59" s="54"/>
      <c r="AJ59" s="54"/>
      <c r="AK59" s="54"/>
      <c r="AL59" s="93"/>
    </row>
    <row r="60" spans="1:38" ht="15.75" hidden="1">
      <c r="A60" s="46"/>
      <c r="B60" s="91"/>
      <c r="C60" s="48"/>
      <c r="D60" s="49"/>
      <c r="E60" s="49"/>
      <c r="F60" s="49"/>
      <c r="G60" s="49"/>
      <c r="H60" s="49"/>
      <c r="I60" s="49"/>
      <c r="J60" s="49"/>
      <c r="K60" s="49"/>
      <c r="L60" s="60"/>
      <c r="M60" s="50"/>
      <c r="N60" s="51"/>
      <c r="O60" s="51"/>
      <c r="P60" s="51"/>
      <c r="Q60" s="51"/>
      <c r="R60" s="51"/>
      <c r="S60" s="52"/>
      <c r="T60" s="53"/>
      <c r="U60" s="53"/>
      <c r="V60" s="53"/>
      <c r="W60" s="53"/>
      <c r="X60" s="54"/>
      <c r="Y60" s="55"/>
      <c r="Z60" s="55"/>
      <c r="AA60" s="92"/>
      <c r="AI60" s="54"/>
      <c r="AJ60" s="54"/>
      <c r="AK60" s="54"/>
      <c r="AL60" s="93"/>
    </row>
    <row r="61" spans="1:38" ht="15.75" hidden="1">
      <c r="A61" s="46"/>
      <c r="B61" s="91"/>
      <c r="C61" s="48"/>
      <c r="D61" s="49"/>
      <c r="E61" s="49"/>
      <c r="F61" s="49"/>
      <c r="G61" s="49"/>
      <c r="H61" s="49"/>
      <c r="I61" s="49"/>
      <c r="J61" s="49"/>
      <c r="K61" s="49"/>
      <c r="L61" s="60"/>
      <c r="M61" s="50"/>
      <c r="N61" s="51"/>
      <c r="O61" s="51"/>
      <c r="P61" s="51"/>
      <c r="Q61" s="51"/>
      <c r="R61" s="51"/>
      <c r="S61" s="52"/>
      <c r="T61" s="53"/>
      <c r="U61" s="53"/>
      <c r="V61" s="53"/>
      <c r="W61" s="53"/>
      <c r="X61" s="54"/>
      <c r="Y61" s="55"/>
      <c r="Z61" s="55"/>
      <c r="AA61" s="92"/>
      <c r="AI61" s="54"/>
      <c r="AJ61" s="54"/>
      <c r="AK61" s="54"/>
      <c r="AL61" s="93"/>
    </row>
    <row r="62" spans="1:38" ht="15.75" hidden="1">
      <c r="A62" s="46"/>
      <c r="B62" s="91"/>
      <c r="C62" s="48"/>
      <c r="D62" s="49"/>
      <c r="E62" s="49"/>
      <c r="F62" s="49"/>
      <c r="G62" s="49"/>
      <c r="H62" s="49"/>
      <c r="I62" s="49"/>
      <c r="J62" s="49"/>
      <c r="K62" s="49"/>
      <c r="L62" s="60"/>
      <c r="M62" s="50"/>
      <c r="N62" s="51"/>
      <c r="O62" s="51"/>
      <c r="P62" s="51"/>
      <c r="Q62" s="51"/>
      <c r="R62" s="51"/>
      <c r="S62" s="52"/>
      <c r="T62" s="53"/>
      <c r="U62" s="53"/>
      <c r="V62" s="53"/>
      <c r="W62" s="53"/>
      <c r="X62" s="54"/>
      <c r="Y62" s="55"/>
      <c r="Z62" s="55"/>
      <c r="AA62" s="92"/>
      <c r="AI62" s="54"/>
      <c r="AJ62" s="54"/>
      <c r="AK62" s="54"/>
      <c r="AL62" s="93"/>
    </row>
    <row r="63" spans="1:38" ht="15.75" hidden="1">
      <c r="A63" s="46"/>
      <c r="B63" s="91"/>
      <c r="C63" s="48"/>
      <c r="D63" s="49"/>
      <c r="E63" s="49"/>
      <c r="F63" s="49"/>
      <c r="G63" s="49"/>
      <c r="H63" s="49"/>
      <c r="I63" s="49"/>
      <c r="J63" s="49"/>
      <c r="K63" s="49"/>
      <c r="L63" s="60"/>
      <c r="M63" s="50"/>
      <c r="N63" s="51"/>
      <c r="O63" s="51"/>
      <c r="P63" s="51"/>
      <c r="Q63" s="51"/>
      <c r="R63" s="51"/>
      <c r="S63" s="52"/>
      <c r="T63" s="53"/>
      <c r="U63" s="53"/>
      <c r="V63" s="53"/>
      <c r="W63" s="53"/>
      <c r="X63" s="54"/>
      <c r="Y63" s="55"/>
      <c r="Z63" s="55"/>
      <c r="AA63" s="92"/>
      <c r="AI63" s="54"/>
      <c r="AJ63" s="54"/>
      <c r="AK63" s="54"/>
      <c r="AL63" s="93"/>
    </row>
    <row r="64" spans="1:38" ht="15.75" hidden="1">
      <c r="A64" s="46"/>
      <c r="B64" s="91"/>
      <c r="C64" s="48"/>
      <c r="D64" s="49"/>
      <c r="E64" s="49"/>
      <c r="F64" s="49"/>
      <c r="G64" s="49"/>
      <c r="H64" s="49"/>
      <c r="I64" s="49"/>
      <c r="J64" s="49"/>
      <c r="K64" s="49"/>
      <c r="L64" s="60"/>
      <c r="M64" s="50"/>
      <c r="N64" s="51"/>
      <c r="O64" s="51"/>
      <c r="P64" s="51"/>
      <c r="Q64" s="51"/>
      <c r="R64" s="51"/>
      <c r="S64" s="52"/>
      <c r="T64" s="53"/>
      <c r="U64" s="53"/>
      <c r="V64" s="53"/>
      <c r="W64" s="53"/>
      <c r="X64" s="54"/>
      <c r="Y64" s="55"/>
      <c r="Z64" s="55"/>
      <c r="AA64" s="92"/>
      <c r="AI64" s="54"/>
      <c r="AJ64" s="54"/>
      <c r="AK64" s="54"/>
      <c r="AL64" s="93"/>
    </row>
    <row r="65" spans="1:38" ht="15.75" hidden="1">
      <c r="A65" s="46"/>
      <c r="B65" s="91"/>
      <c r="C65" s="48"/>
      <c r="D65" s="49"/>
      <c r="E65" s="49"/>
      <c r="F65" s="49"/>
      <c r="G65" s="49"/>
      <c r="H65" s="49"/>
      <c r="I65" s="49"/>
      <c r="J65" s="49"/>
      <c r="K65" s="49"/>
      <c r="L65" s="60"/>
      <c r="M65" s="50"/>
      <c r="N65" s="51"/>
      <c r="O65" s="51"/>
      <c r="P65" s="51"/>
      <c r="Q65" s="51"/>
      <c r="R65" s="51"/>
      <c r="S65" s="52"/>
      <c r="T65" s="53"/>
      <c r="U65" s="53"/>
      <c r="V65" s="53"/>
      <c r="W65" s="53"/>
      <c r="X65" s="54"/>
      <c r="Y65" s="55"/>
      <c r="Z65" s="55"/>
      <c r="AA65" s="92"/>
      <c r="AI65" s="54"/>
      <c r="AJ65" s="54"/>
      <c r="AK65" s="54"/>
      <c r="AL65" s="93"/>
    </row>
    <row r="66" spans="1:38" ht="15.75" hidden="1">
      <c r="A66" s="46"/>
      <c r="B66" s="91"/>
      <c r="C66" s="48"/>
      <c r="D66" s="49"/>
      <c r="E66" s="49"/>
      <c r="F66" s="49"/>
      <c r="G66" s="49"/>
      <c r="H66" s="49"/>
      <c r="I66" s="49"/>
      <c r="J66" s="49"/>
      <c r="K66" s="49"/>
      <c r="L66" s="60"/>
      <c r="M66" s="50"/>
      <c r="N66" s="51"/>
      <c r="O66" s="51"/>
      <c r="P66" s="51"/>
      <c r="Q66" s="51"/>
      <c r="R66" s="51"/>
      <c r="S66" s="52"/>
      <c r="T66" s="53"/>
      <c r="U66" s="53"/>
      <c r="V66" s="53"/>
      <c r="W66" s="53"/>
      <c r="X66" s="54"/>
      <c r="Y66" s="55"/>
      <c r="Z66" s="55"/>
      <c r="AA66" s="92"/>
      <c r="AI66" s="54"/>
      <c r="AJ66" s="54"/>
      <c r="AK66" s="54"/>
      <c r="AL66" s="93"/>
    </row>
    <row r="67" spans="1:38" ht="15.75" hidden="1">
      <c r="A67" s="46"/>
      <c r="B67" s="91"/>
      <c r="C67" s="48"/>
      <c r="D67" s="49"/>
      <c r="E67" s="49"/>
      <c r="F67" s="49"/>
      <c r="G67" s="49"/>
      <c r="H67" s="49"/>
      <c r="I67" s="49"/>
      <c r="J67" s="49"/>
      <c r="K67" s="49"/>
      <c r="L67" s="60"/>
      <c r="M67" s="50"/>
      <c r="N67" s="51"/>
      <c r="O67" s="51"/>
      <c r="P67" s="51"/>
      <c r="Q67" s="51"/>
      <c r="R67" s="51"/>
      <c r="S67" s="52"/>
      <c r="T67" s="53"/>
      <c r="U67" s="53"/>
      <c r="V67" s="53"/>
      <c r="W67" s="53"/>
      <c r="X67" s="54"/>
      <c r="Y67" s="55"/>
      <c r="Z67" s="55"/>
      <c r="AA67" s="92"/>
      <c r="AI67" s="54"/>
      <c r="AJ67" s="54"/>
      <c r="AK67" s="54"/>
      <c r="AL67" s="93"/>
    </row>
    <row r="68" spans="1:38" ht="15.75" hidden="1">
      <c r="A68" s="46"/>
      <c r="B68" s="91"/>
      <c r="C68" s="48"/>
      <c r="D68" s="49"/>
      <c r="E68" s="49"/>
      <c r="F68" s="49"/>
      <c r="G68" s="49"/>
      <c r="H68" s="49"/>
      <c r="I68" s="49"/>
      <c r="J68" s="49"/>
      <c r="K68" s="49"/>
      <c r="L68" s="60"/>
      <c r="M68" s="50"/>
      <c r="N68" s="51"/>
      <c r="O68" s="51"/>
      <c r="P68" s="51"/>
      <c r="Q68" s="51"/>
      <c r="R68" s="51"/>
      <c r="S68" s="52"/>
      <c r="T68" s="53"/>
      <c r="U68" s="53"/>
      <c r="V68" s="53"/>
      <c r="W68" s="53"/>
      <c r="X68" s="54"/>
      <c r="Y68" s="55"/>
      <c r="Z68" s="55"/>
      <c r="AA68" s="92"/>
      <c r="AI68" s="54"/>
      <c r="AJ68" s="54"/>
      <c r="AK68" s="54"/>
      <c r="AL68" s="93"/>
    </row>
    <row r="69" spans="1:38" ht="15.75" hidden="1">
      <c r="A69" s="46"/>
      <c r="B69" s="91"/>
      <c r="C69" s="48"/>
      <c r="D69" s="49"/>
      <c r="E69" s="49"/>
      <c r="F69" s="49"/>
      <c r="G69" s="49"/>
      <c r="H69" s="49"/>
      <c r="I69" s="49"/>
      <c r="J69" s="49"/>
      <c r="K69" s="49"/>
      <c r="L69" s="60"/>
      <c r="M69" s="50"/>
      <c r="N69" s="51"/>
      <c r="O69" s="51"/>
      <c r="P69" s="51"/>
      <c r="Q69" s="51"/>
      <c r="R69" s="51"/>
      <c r="S69" s="52"/>
      <c r="T69" s="53"/>
      <c r="U69" s="53"/>
      <c r="V69" s="53"/>
      <c r="W69" s="53"/>
      <c r="X69" s="54"/>
      <c r="Y69" s="55"/>
      <c r="Z69" s="55"/>
      <c r="AA69" s="92"/>
      <c r="AI69" s="54"/>
      <c r="AJ69" s="54"/>
      <c r="AK69" s="54"/>
      <c r="AL69" s="93"/>
    </row>
    <row r="70" spans="1:38" ht="15.75" hidden="1">
      <c r="A70" s="46"/>
      <c r="B70" s="91"/>
      <c r="C70" s="48"/>
      <c r="D70" s="49"/>
      <c r="E70" s="49"/>
      <c r="F70" s="49"/>
      <c r="G70" s="49"/>
      <c r="H70" s="49"/>
      <c r="I70" s="49"/>
      <c r="J70" s="49"/>
      <c r="K70" s="49"/>
      <c r="L70" s="60"/>
      <c r="M70" s="50"/>
      <c r="N70" s="51"/>
      <c r="O70" s="51"/>
      <c r="P70" s="51"/>
      <c r="Q70" s="51"/>
      <c r="R70" s="51"/>
      <c r="S70" s="52"/>
      <c r="T70" s="53"/>
      <c r="U70" s="53"/>
      <c r="V70" s="53"/>
      <c r="W70" s="53"/>
      <c r="X70" s="54"/>
      <c r="Y70" s="55"/>
      <c r="Z70" s="55"/>
      <c r="AA70" s="92"/>
      <c r="AI70" s="54"/>
      <c r="AJ70" s="54"/>
      <c r="AK70" s="54"/>
      <c r="AL70" s="93"/>
    </row>
    <row r="71" spans="1:38" ht="15.75" hidden="1">
      <c r="A71" s="46"/>
      <c r="B71" s="91"/>
      <c r="C71" s="48"/>
      <c r="D71" s="49"/>
      <c r="E71" s="49"/>
      <c r="F71" s="49"/>
      <c r="G71" s="49"/>
      <c r="H71" s="49"/>
      <c r="I71" s="49"/>
      <c r="J71" s="49"/>
      <c r="K71" s="49"/>
      <c r="L71" s="60"/>
      <c r="M71" s="50"/>
      <c r="N71" s="51"/>
      <c r="O71" s="51"/>
      <c r="P71" s="51"/>
      <c r="Q71" s="51"/>
      <c r="R71" s="51"/>
      <c r="S71" s="52"/>
      <c r="T71" s="53"/>
      <c r="U71" s="53"/>
      <c r="V71" s="53"/>
      <c r="W71" s="53"/>
      <c r="X71" s="54"/>
      <c r="Y71" s="55"/>
      <c r="Z71" s="55"/>
      <c r="AA71" s="92"/>
      <c r="AI71" s="54"/>
      <c r="AJ71" s="54"/>
      <c r="AK71" s="54"/>
      <c r="AL71" s="93"/>
    </row>
    <row r="72" spans="1:38" ht="15.75" hidden="1">
      <c r="A72" s="46"/>
      <c r="B72" s="91"/>
      <c r="C72" s="48"/>
      <c r="D72" s="49"/>
      <c r="E72" s="49"/>
      <c r="F72" s="49"/>
      <c r="G72" s="49"/>
      <c r="H72" s="49"/>
      <c r="I72" s="49"/>
      <c r="J72" s="49"/>
      <c r="K72" s="49"/>
      <c r="L72" s="60"/>
      <c r="M72" s="50"/>
      <c r="N72" s="51"/>
      <c r="O72" s="51"/>
      <c r="P72" s="51"/>
      <c r="Q72" s="51"/>
      <c r="R72" s="51"/>
      <c r="S72" s="52"/>
      <c r="T72" s="53"/>
      <c r="U72" s="53"/>
      <c r="V72" s="53"/>
      <c r="W72" s="53"/>
      <c r="X72" s="54"/>
      <c r="Y72" s="55"/>
      <c r="Z72" s="55"/>
      <c r="AA72" s="92"/>
      <c r="AI72" s="54"/>
      <c r="AJ72" s="54"/>
      <c r="AK72" s="54"/>
      <c r="AL72" s="93"/>
    </row>
    <row r="73" spans="1:38" ht="15.75" hidden="1">
      <c r="A73" s="46"/>
      <c r="B73" s="91"/>
      <c r="C73" s="48"/>
      <c r="D73" s="49"/>
      <c r="E73" s="49"/>
      <c r="F73" s="49"/>
      <c r="G73" s="49"/>
      <c r="H73" s="49"/>
      <c r="I73" s="49"/>
      <c r="J73" s="49"/>
      <c r="K73" s="49"/>
      <c r="L73" s="60"/>
      <c r="M73" s="50"/>
      <c r="N73" s="51"/>
      <c r="O73" s="51"/>
      <c r="P73" s="51"/>
      <c r="Q73" s="51"/>
      <c r="R73" s="51"/>
      <c r="S73" s="52"/>
      <c r="T73" s="53"/>
      <c r="U73" s="53"/>
      <c r="V73" s="53"/>
      <c r="W73" s="53"/>
      <c r="X73" s="54"/>
      <c r="Y73" s="55"/>
      <c r="Z73" s="55"/>
      <c r="AA73" s="92"/>
      <c r="AI73" s="54"/>
      <c r="AJ73" s="54"/>
      <c r="AK73" s="54"/>
      <c r="AL73" s="93"/>
    </row>
    <row r="74" spans="1:38" ht="15.75" hidden="1">
      <c r="A74" s="46"/>
      <c r="B74" s="91"/>
      <c r="C74" s="48"/>
      <c r="D74" s="49"/>
      <c r="E74" s="49"/>
      <c r="F74" s="49"/>
      <c r="G74" s="49"/>
      <c r="H74" s="49"/>
      <c r="I74" s="49"/>
      <c r="J74" s="49"/>
      <c r="K74" s="49"/>
      <c r="L74" s="60"/>
      <c r="M74" s="50"/>
      <c r="N74" s="51"/>
      <c r="O74" s="51"/>
      <c r="P74" s="51"/>
      <c r="Q74" s="51"/>
      <c r="R74" s="51"/>
      <c r="S74" s="52"/>
      <c r="T74" s="53"/>
      <c r="U74" s="53"/>
      <c r="V74" s="53"/>
      <c r="W74" s="53"/>
      <c r="X74" s="54"/>
      <c r="Y74" s="55"/>
      <c r="Z74" s="55"/>
      <c r="AA74" s="92"/>
      <c r="AI74" s="54"/>
      <c r="AJ74" s="54"/>
      <c r="AK74" s="54"/>
      <c r="AL74" s="93"/>
    </row>
    <row r="75" spans="1:38" ht="15.75" hidden="1">
      <c r="A75" s="46"/>
      <c r="B75" s="91"/>
      <c r="C75" s="48"/>
      <c r="D75" s="49"/>
      <c r="E75" s="49"/>
      <c r="F75" s="49"/>
      <c r="G75" s="49"/>
      <c r="H75" s="49"/>
      <c r="I75" s="49"/>
      <c r="J75" s="49"/>
      <c r="K75" s="49"/>
      <c r="L75" s="60"/>
      <c r="M75" s="50"/>
      <c r="N75" s="51"/>
      <c r="O75" s="51"/>
      <c r="P75" s="51"/>
      <c r="Q75" s="51"/>
      <c r="R75" s="51"/>
      <c r="S75" s="52"/>
      <c r="T75" s="53"/>
      <c r="U75" s="53"/>
      <c r="V75" s="53"/>
      <c r="W75" s="53"/>
      <c r="X75" s="54"/>
      <c r="Y75" s="55"/>
      <c r="Z75" s="55"/>
      <c r="AA75" s="92"/>
      <c r="AI75" s="54"/>
      <c r="AJ75" s="54"/>
      <c r="AK75" s="54"/>
      <c r="AL75" s="93"/>
    </row>
    <row r="76" spans="1:38" ht="15.75" hidden="1">
      <c r="A76" s="46"/>
      <c r="B76" s="91"/>
      <c r="C76" s="48"/>
      <c r="D76" s="49"/>
      <c r="E76" s="49"/>
      <c r="F76" s="49"/>
      <c r="G76" s="49"/>
      <c r="H76" s="49"/>
      <c r="I76" s="49"/>
      <c r="J76" s="49"/>
      <c r="K76" s="49"/>
      <c r="L76" s="60"/>
      <c r="M76" s="50"/>
      <c r="N76" s="51"/>
      <c r="O76" s="51"/>
      <c r="P76" s="51"/>
      <c r="Q76" s="51"/>
      <c r="R76" s="51"/>
      <c r="S76" s="52"/>
      <c r="T76" s="53"/>
      <c r="U76" s="53"/>
      <c r="V76" s="53"/>
      <c r="W76" s="53"/>
      <c r="X76" s="54"/>
      <c r="Y76" s="55"/>
      <c r="Z76" s="55"/>
      <c r="AA76" s="92"/>
      <c r="AI76" s="54"/>
      <c r="AJ76" s="54"/>
      <c r="AK76" s="54"/>
      <c r="AL76" s="93"/>
    </row>
    <row r="77" spans="1:38" ht="15.75" hidden="1">
      <c r="A77" s="46"/>
      <c r="B77" s="91"/>
      <c r="C77" s="48"/>
      <c r="D77" s="49"/>
      <c r="E77" s="49"/>
      <c r="F77" s="49"/>
      <c r="G77" s="49"/>
      <c r="H77" s="49"/>
      <c r="I77" s="49"/>
      <c r="J77" s="49"/>
      <c r="K77" s="49"/>
      <c r="L77" s="60"/>
      <c r="M77" s="50"/>
      <c r="N77" s="51"/>
      <c r="O77" s="51"/>
      <c r="P77" s="51"/>
      <c r="Q77" s="51"/>
      <c r="R77" s="51"/>
      <c r="S77" s="52"/>
      <c r="T77" s="53"/>
      <c r="U77" s="53"/>
      <c r="V77" s="53"/>
      <c r="W77" s="53"/>
      <c r="X77" s="54"/>
      <c r="Y77" s="55"/>
      <c r="Z77" s="55"/>
      <c r="AA77" s="92"/>
      <c r="AI77" s="54"/>
      <c r="AJ77" s="54"/>
      <c r="AK77" s="54"/>
      <c r="AL77" s="93"/>
    </row>
    <row r="78" spans="1:38" ht="15.75" hidden="1">
      <c r="A78" s="46"/>
      <c r="B78" s="91"/>
      <c r="C78" s="48"/>
      <c r="D78" s="49"/>
      <c r="E78" s="49"/>
      <c r="F78" s="49"/>
      <c r="G78" s="49"/>
      <c r="H78" s="49"/>
      <c r="I78" s="49"/>
      <c r="J78" s="49"/>
      <c r="K78" s="49"/>
      <c r="L78" s="60"/>
      <c r="M78" s="50"/>
      <c r="N78" s="51"/>
      <c r="O78" s="51"/>
      <c r="P78" s="51"/>
      <c r="Q78" s="51"/>
      <c r="R78" s="51"/>
      <c r="S78" s="52"/>
      <c r="T78" s="53"/>
      <c r="U78" s="53"/>
      <c r="V78" s="53"/>
      <c r="W78" s="53"/>
      <c r="X78" s="54"/>
      <c r="Y78" s="55"/>
      <c r="Z78" s="55"/>
      <c r="AA78" s="92"/>
      <c r="AI78" s="54"/>
      <c r="AJ78" s="54"/>
      <c r="AK78" s="54"/>
      <c r="AL78" s="93"/>
    </row>
    <row r="79" spans="1:38" ht="15.75" hidden="1">
      <c r="A79" s="46"/>
      <c r="B79" s="91"/>
      <c r="C79" s="48"/>
      <c r="D79" s="49"/>
      <c r="E79" s="49"/>
      <c r="F79" s="49"/>
      <c r="G79" s="49"/>
      <c r="H79" s="49"/>
      <c r="I79" s="49"/>
      <c r="J79" s="49"/>
      <c r="K79" s="49"/>
      <c r="L79" s="60"/>
      <c r="M79" s="50"/>
      <c r="N79" s="51"/>
      <c r="O79" s="51"/>
      <c r="P79" s="51"/>
      <c r="Q79" s="51"/>
      <c r="R79" s="51"/>
      <c r="S79" s="52"/>
      <c r="T79" s="53"/>
      <c r="U79" s="53"/>
      <c r="V79" s="53"/>
      <c r="W79" s="53"/>
      <c r="X79" s="54"/>
      <c r="Y79" s="55"/>
      <c r="Z79" s="55"/>
      <c r="AA79" s="92"/>
      <c r="AI79" s="54"/>
      <c r="AJ79" s="54"/>
      <c r="AK79" s="54"/>
      <c r="AL79" s="93"/>
    </row>
    <row r="80" spans="1:38" ht="15.75" hidden="1">
      <c r="A80" s="46"/>
      <c r="B80" s="91"/>
      <c r="C80" s="48"/>
      <c r="D80" s="49"/>
      <c r="E80" s="49"/>
      <c r="F80" s="49"/>
      <c r="G80" s="49"/>
      <c r="H80" s="49"/>
      <c r="I80" s="49"/>
      <c r="J80" s="49"/>
      <c r="K80" s="49"/>
      <c r="L80" s="60"/>
      <c r="M80" s="50"/>
      <c r="N80" s="51"/>
      <c r="O80" s="51"/>
      <c r="P80" s="51"/>
      <c r="Q80" s="51"/>
      <c r="R80" s="51"/>
      <c r="S80" s="52"/>
      <c r="T80" s="53"/>
      <c r="U80" s="53"/>
      <c r="V80" s="53"/>
      <c r="W80" s="53"/>
      <c r="X80" s="54"/>
      <c r="Y80" s="55"/>
      <c r="Z80" s="55"/>
      <c r="AA80" s="92"/>
      <c r="AI80" s="54"/>
      <c r="AJ80" s="54"/>
      <c r="AK80" s="54"/>
      <c r="AL80" s="93"/>
    </row>
    <row r="81" spans="1:38" ht="15.75" hidden="1">
      <c r="A81" s="46"/>
      <c r="B81" s="91"/>
      <c r="C81" s="48"/>
      <c r="D81" s="49"/>
      <c r="E81" s="49"/>
      <c r="F81" s="49"/>
      <c r="G81" s="49"/>
      <c r="H81" s="49"/>
      <c r="I81" s="49"/>
      <c r="J81" s="49"/>
      <c r="K81" s="49"/>
      <c r="L81" s="60"/>
      <c r="M81" s="50"/>
      <c r="N81" s="51"/>
      <c r="O81" s="51"/>
      <c r="P81" s="51"/>
      <c r="Q81" s="51"/>
      <c r="R81" s="51"/>
      <c r="S81" s="52"/>
      <c r="T81" s="53"/>
      <c r="U81" s="53"/>
      <c r="V81" s="53"/>
      <c r="W81" s="53"/>
      <c r="X81" s="54"/>
      <c r="Y81" s="55"/>
      <c r="Z81" s="55"/>
      <c r="AA81" s="92"/>
      <c r="AI81" s="54"/>
      <c r="AJ81" s="54"/>
      <c r="AK81" s="54"/>
      <c r="AL81" s="93"/>
    </row>
    <row r="82" spans="1:38" ht="15.75" hidden="1">
      <c r="A82" s="46"/>
      <c r="B82" s="91"/>
      <c r="C82" s="48"/>
      <c r="D82" s="49"/>
      <c r="E82" s="49"/>
      <c r="F82" s="49"/>
      <c r="G82" s="49"/>
      <c r="H82" s="49"/>
      <c r="I82" s="49"/>
      <c r="J82" s="49"/>
      <c r="K82" s="49"/>
      <c r="L82" s="60"/>
      <c r="M82" s="50"/>
      <c r="N82" s="51"/>
      <c r="O82" s="51"/>
      <c r="P82" s="51"/>
      <c r="Q82" s="51"/>
      <c r="R82" s="51"/>
      <c r="S82" s="52"/>
      <c r="T82" s="53"/>
      <c r="U82" s="53"/>
      <c r="V82" s="53"/>
      <c r="W82" s="53"/>
      <c r="X82" s="54"/>
      <c r="Y82" s="55"/>
      <c r="Z82" s="55"/>
      <c r="AA82" s="92"/>
      <c r="AI82" s="54"/>
      <c r="AJ82" s="54"/>
      <c r="AK82" s="54"/>
      <c r="AL82" s="93"/>
    </row>
    <row r="83" spans="1:38" ht="15.75" hidden="1">
      <c r="A83" s="46"/>
      <c r="B83" s="91"/>
      <c r="C83" s="48"/>
      <c r="D83" s="49"/>
      <c r="E83" s="49"/>
      <c r="F83" s="49"/>
      <c r="G83" s="49"/>
      <c r="H83" s="49"/>
      <c r="I83" s="49"/>
      <c r="J83" s="49"/>
      <c r="K83" s="49"/>
      <c r="L83" s="60"/>
      <c r="M83" s="50"/>
      <c r="N83" s="51"/>
      <c r="O83" s="51"/>
      <c r="P83" s="51"/>
      <c r="Q83" s="51"/>
      <c r="R83" s="51"/>
      <c r="S83" s="52"/>
      <c r="T83" s="53"/>
      <c r="U83" s="53"/>
      <c r="V83" s="53"/>
      <c r="W83" s="53"/>
      <c r="X83" s="54"/>
      <c r="Y83" s="55"/>
      <c r="Z83" s="55"/>
      <c r="AA83" s="92"/>
      <c r="AI83" s="54"/>
      <c r="AJ83" s="54"/>
      <c r="AK83" s="54"/>
      <c r="AL83" s="93"/>
    </row>
    <row r="84" spans="1:38" ht="15.75" hidden="1">
      <c r="A84" s="46"/>
      <c r="B84" s="91"/>
      <c r="C84" s="48"/>
      <c r="D84" s="49"/>
      <c r="E84" s="49"/>
      <c r="F84" s="49"/>
      <c r="G84" s="49"/>
      <c r="H84" s="49"/>
      <c r="I84" s="49"/>
      <c r="J84" s="49"/>
      <c r="K84" s="49"/>
      <c r="L84" s="60"/>
      <c r="M84" s="50"/>
      <c r="N84" s="51"/>
      <c r="O84" s="51"/>
      <c r="P84" s="51"/>
      <c r="Q84" s="51"/>
      <c r="R84" s="51"/>
      <c r="S84" s="52"/>
      <c r="T84" s="53"/>
      <c r="U84" s="53"/>
      <c r="V84" s="53"/>
      <c r="W84" s="53"/>
      <c r="X84" s="54"/>
      <c r="Y84" s="55"/>
      <c r="Z84" s="55"/>
      <c r="AA84" s="92"/>
      <c r="AI84" s="54"/>
      <c r="AJ84" s="54"/>
      <c r="AK84" s="54"/>
      <c r="AL84" s="93"/>
    </row>
    <row r="85" spans="1:38" ht="15.75" hidden="1">
      <c r="A85" s="46"/>
      <c r="B85" s="91"/>
      <c r="C85" s="48"/>
      <c r="D85" s="49"/>
      <c r="E85" s="49"/>
      <c r="F85" s="49"/>
      <c r="G85" s="49"/>
      <c r="H85" s="49"/>
      <c r="I85" s="49"/>
      <c r="J85" s="49"/>
      <c r="K85" s="49"/>
      <c r="L85" s="60"/>
      <c r="M85" s="50"/>
      <c r="N85" s="51"/>
      <c r="O85" s="51"/>
      <c r="P85" s="51"/>
      <c r="Q85" s="51"/>
      <c r="R85" s="51"/>
      <c r="S85" s="52"/>
      <c r="T85" s="53"/>
      <c r="U85" s="53"/>
      <c r="V85" s="53"/>
      <c r="W85" s="53"/>
      <c r="X85" s="54"/>
      <c r="Y85" s="55"/>
      <c r="Z85" s="55"/>
      <c r="AA85" s="92"/>
      <c r="AI85" s="54"/>
      <c r="AJ85" s="54"/>
      <c r="AK85" s="54"/>
      <c r="AL85" s="93"/>
    </row>
    <row r="86" spans="1:38" ht="15.75" hidden="1">
      <c r="A86" s="46"/>
      <c r="B86" s="91"/>
      <c r="C86" s="48"/>
      <c r="D86" s="49"/>
      <c r="E86" s="49"/>
      <c r="F86" s="49"/>
      <c r="G86" s="49"/>
      <c r="H86" s="49"/>
      <c r="I86" s="49"/>
      <c r="J86" s="49"/>
      <c r="K86" s="49"/>
      <c r="L86" s="60"/>
      <c r="M86" s="50"/>
      <c r="N86" s="51"/>
      <c r="O86" s="51"/>
      <c r="P86" s="51"/>
      <c r="Q86" s="51"/>
      <c r="R86" s="51"/>
      <c r="S86" s="52"/>
      <c r="T86" s="53"/>
      <c r="U86" s="53"/>
      <c r="V86" s="53"/>
      <c r="W86" s="53"/>
      <c r="X86" s="54"/>
      <c r="Y86" s="55"/>
      <c r="Z86" s="55"/>
      <c r="AA86" s="92"/>
      <c r="AI86" s="54"/>
      <c r="AJ86" s="54"/>
      <c r="AK86" s="54"/>
      <c r="AL86" s="93"/>
    </row>
    <row r="87" spans="1:38" ht="15.75" hidden="1">
      <c r="A87" s="46"/>
      <c r="B87" s="91"/>
      <c r="C87" s="48"/>
      <c r="D87" s="49"/>
      <c r="E87" s="49"/>
      <c r="F87" s="49"/>
      <c r="G87" s="49"/>
      <c r="H87" s="49"/>
      <c r="I87" s="49"/>
      <c r="J87" s="49"/>
      <c r="K87" s="49"/>
      <c r="L87" s="60"/>
      <c r="M87" s="50"/>
      <c r="N87" s="51"/>
      <c r="O87" s="51"/>
      <c r="P87" s="51"/>
      <c r="Q87" s="51"/>
      <c r="R87" s="51"/>
      <c r="S87" s="52"/>
      <c r="T87" s="53"/>
      <c r="U87" s="53"/>
      <c r="V87" s="53"/>
      <c r="W87" s="53"/>
      <c r="X87" s="54"/>
      <c r="Y87" s="55"/>
      <c r="Z87" s="55"/>
      <c r="AA87" s="92"/>
      <c r="AI87" s="54"/>
      <c r="AJ87" s="54"/>
      <c r="AK87" s="54"/>
      <c r="AL87" s="93"/>
    </row>
    <row r="88" spans="1:38" ht="15.75" hidden="1">
      <c r="A88" s="46"/>
      <c r="B88" s="91"/>
      <c r="C88" s="48"/>
      <c r="D88" s="49"/>
      <c r="E88" s="49"/>
      <c r="F88" s="49"/>
      <c r="G88" s="49"/>
      <c r="H88" s="49"/>
      <c r="I88" s="49"/>
      <c r="J88" s="49"/>
      <c r="K88" s="49"/>
      <c r="L88" s="60"/>
      <c r="M88" s="50"/>
      <c r="N88" s="51"/>
      <c r="O88" s="51"/>
      <c r="P88" s="51"/>
      <c r="Q88" s="51"/>
      <c r="R88" s="51"/>
      <c r="S88" s="52"/>
      <c r="T88" s="53"/>
      <c r="U88" s="53"/>
      <c r="V88" s="53"/>
      <c r="W88" s="53"/>
      <c r="X88" s="54"/>
      <c r="Y88" s="55"/>
      <c r="Z88" s="55"/>
      <c r="AA88" s="92"/>
      <c r="AI88" s="54"/>
      <c r="AJ88" s="54"/>
      <c r="AK88" s="54"/>
      <c r="AL88" s="93"/>
    </row>
    <row r="89" spans="1:38" ht="15.75" hidden="1">
      <c r="A89" s="46"/>
      <c r="B89" s="91"/>
      <c r="C89" s="48"/>
      <c r="D89" s="49"/>
      <c r="E89" s="49"/>
      <c r="F89" s="49"/>
      <c r="G89" s="49"/>
      <c r="H89" s="49"/>
      <c r="I89" s="49"/>
      <c r="J89" s="49"/>
      <c r="K89" s="49"/>
      <c r="L89" s="60"/>
      <c r="M89" s="50"/>
      <c r="N89" s="51"/>
      <c r="O89" s="51"/>
      <c r="P89" s="51"/>
      <c r="Q89" s="51"/>
      <c r="R89" s="51"/>
      <c r="S89" s="52"/>
      <c r="T89" s="53"/>
      <c r="U89" s="53"/>
      <c r="V89" s="53"/>
      <c r="W89" s="53"/>
      <c r="X89" s="54"/>
      <c r="Y89" s="55"/>
      <c r="Z89" s="55"/>
      <c r="AA89" s="92"/>
      <c r="AI89" s="54"/>
      <c r="AJ89" s="54"/>
      <c r="AK89" s="54"/>
      <c r="AL89" s="93"/>
    </row>
    <row r="90" spans="1:38" ht="16.5" hidden="1" thickBot="1">
      <c r="A90" s="64"/>
      <c r="B90" s="95"/>
      <c r="C90" s="66"/>
      <c r="D90" s="67"/>
      <c r="E90" s="67"/>
      <c r="F90" s="67"/>
      <c r="G90" s="67"/>
      <c r="H90" s="67"/>
      <c r="I90" s="67"/>
      <c r="J90" s="67"/>
      <c r="K90" s="67"/>
      <c r="L90" s="68"/>
      <c r="M90" s="69"/>
      <c r="N90" s="70"/>
      <c r="O90" s="70"/>
      <c r="P90" s="70"/>
      <c r="Q90" s="70"/>
      <c r="R90" s="70"/>
      <c r="S90" s="71"/>
      <c r="T90" s="72"/>
      <c r="U90" s="72"/>
      <c r="V90" s="72"/>
      <c r="W90" s="72"/>
      <c r="X90" s="73"/>
      <c r="Y90" s="74"/>
      <c r="Z90" s="74"/>
      <c r="AA90" s="96"/>
      <c r="AI90" s="73"/>
      <c r="AJ90" s="73"/>
      <c r="AK90" s="73"/>
      <c r="AL90" s="97"/>
    </row>
    <row r="91" spans="1:27" ht="16.5" thickTop="1">
      <c r="A91" s="98"/>
      <c r="B91" s="99" t="s">
        <v>1</v>
      </c>
      <c r="C91" s="100">
        <f>SUM(C9:C89)</f>
        <v>88.24790999999999</v>
      </c>
      <c r="D91" s="101">
        <f>SUMPRODUCT(D9:D90,$C$9:$C$90)/SUM($C$9:$C$90)</f>
        <v>26.072709368414504</v>
      </c>
      <c r="M91" s="102"/>
      <c r="N91" s="102"/>
      <c r="O91" s="102"/>
      <c r="P91" s="102"/>
      <c r="Q91" s="102"/>
      <c r="R91" s="102"/>
      <c r="S91" s="103">
        <f>SUMPRODUCT(S9:S90,C9:C90)/SUM(C9:C90)</f>
        <v>0</v>
      </c>
      <c r="Z91" s="104"/>
      <c r="AA91" s="105">
        <f>SUMPRODUCT(AA9:AA90,$C$9:$C$90)/SUM($C$9:$C$90)</f>
        <v>0.026838322742029748</v>
      </c>
    </row>
    <row r="92" spans="1:27" ht="15.75" hidden="1">
      <c r="A92" s="98"/>
      <c r="B92" s="106" t="s">
        <v>65</v>
      </c>
      <c r="C92" s="118" t="s">
        <v>66</v>
      </c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03"/>
      <c r="Z92" s="104"/>
      <c r="AA92" s="107"/>
    </row>
    <row r="93" spans="1:27" ht="15.75" hidden="1">
      <c r="A93" s="98"/>
      <c r="B93" s="106"/>
      <c r="C93" s="118" t="s">
        <v>67</v>
      </c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03"/>
      <c r="Z93" s="104"/>
      <c r="AA93" s="107"/>
    </row>
    <row r="94" spans="2:27" ht="12.75">
      <c r="B94" s="99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03"/>
      <c r="Z94" s="104"/>
      <c r="AA94" s="108"/>
    </row>
    <row r="95" spans="2:27" ht="18.75">
      <c r="B95" s="109" t="s">
        <v>68</v>
      </c>
      <c r="C95" s="110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0"/>
      <c r="O95" s="110"/>
      <c r="P95" s="110" t="s">
        <v>69</v>
      </c>
      <c r="Z95" s="104"/>
      <c r="AA95" s="112"/>
    </row>
    <row r="96" spans="2:27" ht="12.75" hidden="1">
      <c r="B96" s="5" t="s">
        <v>70</v>
      </c>
      <c r="M96" s="3" t="s">
        <v>71</v>
      </c>
      <c r="Z96" s="104"/>
      <c r="AA96" s="108"/>
    </row>
    <row r="97" spans="26:27" ht="12.75">
      <c r="Z97" s="104"/>
      <c r="AA97" s="108"/>
    </row>
    <row r="98" spans="2:27" ht="15.75">
      <c r="B98" s="113" t="s">
        <v>72</v>
      </c>
      <c r="Z98" s="104"/>
      <c r="AA98" s="108"/>
    </row>
    <row r="99" spans="2:27" ht="15.75"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Z99" s="104"/>
      <c r="AA99" s="114"/>
    </row>
    <row r="100" spans="3:34" ht="12.75">
      <c r="C100" s="3">
        <v>0</v>
      </c>
      <c r="D100" s="10">
        <f>SUMPRODUCT(D9:D89,C9:C89)/SUM(C9:C89)</f>
        <v>26.072709368414504</v>
      </c>
      <c r="O100" s="103"/>
      <c r="W100" s="103">
        <f>SUM(W9:W22)</f>
        <v>50.50601440648416</v>
      </c>
      <c r="X100" s="103">
        <f>SUM(X9:X22)</f>
        <v>4.541454227391594</v>
      </c>
      <c r="Y100" s="103">
        <f>SUM(Y9:Y22)</f>
        <v>2.270727113695797</v>
      </c>
      <c r="Z100" s="103">
        <f>SUM(Z9:Z22)</f>
        <v>4.541454227391594</v>
      </c>
      <c r="AA100" s="115">
        <f>SUMPRODUCT(AA9:AA22,$C$9:$C$22)/SUM($C$9:$C$22)</f>
        <v>0.026838322742029748</v>
      </c>
      <c r="AB100" s="103">
        <f aca="true" t="shared" si="0" ref="AB100:AH100">SUM(AB9:AB22)</f>
        <v>2354.640003</v>
      </c>
      <c r="AC100" s="103">
        <f t="shared" si="0"/>
        <v>1112.1423079999997</v>
      </c>
      <c r="AD100" s="103">
        <f t="shared" si="0"/>
        <v>1248.407460016032</v>
      </c>
      <c r="AE100" s="103">
        <f t="shared" si="0"/>
        <v>535.66</v>
      </c>
      <c r="AF100" s="103">
        <f t="shared" si="0"/>
        <v>65.9866826272377</v>
      </c>
      <c r="AG100" s="103">
        <f t="shared" si="0"/>
        <v>18301.445502776</v>
      </c>
      <c r="AH100" s="103">
        <f t="shared" si="0"/>
        <v>13.067686696167577</v>
      </c>
    </row>
    <row r="101" ht="12.75">
      <c r="P101" s="3">
        <f>SUM(P9:P22)/12/C91</f>
        <v>9.262092122815176</v>
      </c>
    </row>
  </sheetData>
  <sheetProtection/>
  <mergeCells count="27">
    <mergeCell ref="A3:R3"/>
    <mergeCell ref="T4:T5"/>
    <mergeCell ref="Q4:R4"/>
    <mergeCell ref="P4:P5"/>
    <mergeCell ref="E4:E5"/>
    <mergeCell ref="F4:F5"/>
    <mergeCell ref="G4:K4"/>
    <mergeCell ref="L4:L5"/>
    <mergeCell ref="A4:A5"/>
    <mergeCell ref="O4:O5"/>
    <mergeCell ref="B4:B5"/>
    <mergeCell ref="C93:R93"/>
    <mergeCell ref="C92:R92"/>
    <mergeCell ref="U4:U5"/>
    <mergeCell ref="M4:M5"/>
    <mergeCell ref="D4:D5"/>
    <mergeCell ref="N4:N5"/>
    <mergeCell ref="C4:C5"/>
    <mergeCell ref="AI4:AL4"/>
    <mergeCell ref="C94:R94"/>
    <mergeCell ref="AA4:AA5"/>
    <mergeCell ref="V4:V5"/>
    <mergeCell ref="X4:X5"/>
    <mergeCell ref="Y4:Y5"/>
    <mergeCell ref="Z4:Z5"/>
    <mergeCell ref="W4:W5"/>
    <mergeCell ref="AB4:AE4"/>
  </mergeCells>
  <conditionalFormatting sqref="B90 B23">
    <cfRule type="expression" priority="1" dxfId="2" stopIfTrue="1">
      <formula>AND($N23="да",#REF!&gt;0)</formula>
    </cfRule>
    <cfRule type="cellIs" priority="2" dxfId="1" operator="lessThan" stopIfTrue="1">
      <formula>0</formula>
    </cfRule>
  </conditionalFormatting>
  <conditionalFormatting sqref="F10:F90">
    <cfRule type="cellIs" priority="3" dxfId="0" operator="greaterThan" stopIfTrue="1">
      <formula>20</formula>
    </cfRule>
  </conditionalFormatting>
  <printOptions horizontalCentered="1"/>
  <pageMargins left="0.2755905511811024" right="0.31496062992125984" top="0.3937007874015748" bottom="0.3937007874015748" header="0.2755905511811024" footer="0.15748031496062992"/>
  <pageSetup fitToHeight="0" fitToWidth="1" horizontalDpi="600" verticalDpi="6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Дингес</dc:creator>
  <cp:keywords/>
  <dc:description/>
  <cp:lastModifiedBy>АТ</cp:lastModifiedBy>
  <cp:lastPrinted>2010-11-23T07:02:29Z</cp:lastPrinted>
  <dcterms:created xsi:type="dcterms:W3CDTF">2010-11-23T06:59:31Z</dcterms:created>
  <dcterms:modified xsi:type="dcterms:W3CDTF">2011-04-21T23:31:45Z</dcterms:modified>
  <cp:category/>
  <cp:version/>
  <cp:contentType/>
  <cp:contentStatus/>
</cp:coreProperties>
</file>